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ate1904="1" defaultThemeVersion="124226"/>
  <bookViews>
    <workbookView xWindow="-15" yWindow="6330" windowWidth="28830" windowHeight="6360" tabRatio="895"/>
  </bookViews>
  <sheets>
    <sheet name="KECAMATAN" sheetId="3" r:id="rId1"/>
    <sheet name="JANGKAT(1)" sheetId="5" r:id="rId2"/>
    <sheet name="BANGKO(2)" sheetId="6" r:id="rId3"/>
    <sheet name="MUARA SIAU(3)" sheetId="7" r:id="rId4"/>
    <sheet name="SUNGAI MANAU(4)" sheetId="8" r:id="rId5"/>
    <sheet name="TABIR(5)" sheetId="9" r:id="rId6"/>
    <sheet name="PAMENANG(6)" sheetId="10" r:id="rId7"/>
    <sheet name="TABIR ULU(7)" sheetId="11" r:id="rId8"/>
    <sheet name="TABIR SELATAN(8)" sheetId="12" r:id="rId9"/>
    <sheet name="LEMBAH MASURAI(9)" sheetId="13" r:id="rId10"/>
    <sheet name="BANGKO BARAT(10)" sheetId="14" r:id="rId11"/>
    <sheet name="NALO TANTAN(11)" sheetId="15" r:id="rId12"/>
    <sheet name="BATANG MASUMAI(12)" sheetId="16" r:id="rId13"/>
    <sheet name="PAMENANG BARAT(13)" sheetId="17" r:id="rId14"/>
    <sheet name="TABIR ILIR(14)" sheetId="18" r:id="rId15"/>
    <sheet name="TABIR TIMUR(15)" sheetId="19" r:id="rId16"/>
    <sheet name="RENAH PEMBARAP(16)" sheetId="20" r:id="rId17"/>
    <sheet name="PANGKALAN JAMBU(17)" sheetId="21" r:id="rId18"/>
    <sheet name="JANGKAT TIMUR(18)" sheetId="22" r:id="rId19"/>
    <sheet name="RENAH PAMENANG(19)" sheetId="23" r:id="rId20"/>
    <sheet name="PAMENANG SELATAN(20)" sheetId="24" r:id="rId21"/>
    <sheet name="MARGO TABIR(21)" sheetId="25" r:id="rId22"/>
    <sheet name="TABIR LINTAS(22)" sheetId="26" r:id="rId23"/>
    <sheet name="TABIR BARAT(23)" sheetId="27" r:id="rId24"/>
    <sheet name="TIANG PUMPUNG(24)" sheetId="28" r:id="rId25"/>
    <sheet name="STATUS PERKAWINAN" sheetId="30" r:id="rId26"/>
    <sheet name="JENJANG PENDIDIKAN" sheetId="31" r:id="rId27"/>
    <sheet name="KELOMPOK UMUR" sheetId="32" r:id="rId28"/>
    <sheet name="PEREKAMAN" sheetId="36" r:id="rId29"/>
    <sheet name="KEPADATAN PENDUDUK" sheetId="35" r:id="rId30"/>
    <sheet name="PENYEBARAN PENDUDUK" sheetId="34" r:id="rId31"/>
    <sheet name="AGAMA" sheetId="33" r:id="rId32"/>
    <sheet name="USIA MUDA PRODUKTIF TUA" sheetId="37" r:id="rId33"/>
    <sheet name="AKTA KELAHIRAN" sheetId="38" r:id="rId34"/>
    <sheet name="KIA" sheetId="39" r:id="rId35"/>
  </sheets>
  <definedNames>
    <definedName name="_xlnm.Print_Area" localSheetId="31">AGAMA!$A$1:$J$31</definedName>
    <definedName name="_xlnm.Print_Area" localSheetId="33">'AKTA KELAHIRAN'!$B$3:$H$33</definedName>
    <definedName name="_xlnm.Print_Area" localSheetId="10">'BANGKO BARAT(10)'!$A$1:$H$15</definedName>
    <definedName name="_xlnm.Print_Area" localSheetId="2">'BANGKO(2)'!$A$1:$H$17</definedName>
    <definedName name="_xlnm.Print_Area" localSheetId="12">'BATANG MASUMAI(12)'!$A$1:$H$19</definedName>
    <definedName name="_xlnm.Print_Area" localSheetId="18">'JANGKAT TIMUR(18)'!$A$1:$H$23</definedName>
    <definedName name="_xlnm.Print_Area" localSheetId="1">'JANGKAT(1)'!$A$1:$H$20</definedName>
    <definedName name="_xlnm.Print_Area" localSheetId="26">'JENJANG PENDIDIKAN'!$A$1:$M$32</definedName>
    <definedName name="_xlnm.Print_Area" localSheetId="0">KECAMATAN!$B$2:$I$34</definedName>
    <definedName name="_xlnm.Print_Area" localSheetId="27">'KELOMPOK UMUR'!$B$4:$E$27</definedName>
    <definedName name="_xlnm.Print_Area" localSheetId="29">'KEPADATAN PENDUDUK'!$A$1:$F$33</definedName>
    <definedName name="_xlnm.Print_Area" localSheetId="9">'LEMBAH MASURAI(9)'!$A$1:$H$24</definedName>
    <definedName name="_xlnm.Print_Area" localSheetId="21">'MARGO TABIR(21)'!$A$1:$H$15</definedName>
    <definedName name="_xlnm.Print_Area" localSheetId="3">'MUARA SIAU(3)'!$A$1:$H$26</definedName>
    <definedName name="_xlnm.Print_Area" localSheetId="11">'NALO TANTAN(11)'!$A$1:$H$16</definedName>
    <definedName name="_xlnm.Print_Area" localSheetId="13">'PAMENANG BARAT(13)'!$A$1:$H$17</definedName>
    <definedName name="_xlnm.Print_Area" localSheetId="20">'PAMENANG SELATAN(20)'!$A$1:$H$13</definedName>
    <definedName name="_xlnm.Print_Area" localSheetId="6">'PAMENANG(6)'!$A$1:$H$23</definedName>
    <definedName name="_xlnm.Print_Area" localSheetId="17">'PANGKALAN JAMBU(17)'!$A$1:$H$17</definedName>
    <definedName name="_xlnm.Print_Area" localSheetId="30">'PENYEBARAN PENDUDUK'!$A$1:$E$33</definedName>
    <definedName name="_xlnm.Print_Area" localSheetId="28">PEREKAMAN!$A$3:$E$35</definedName>
    <definedName name="_xlnm.Print_Area" localSheetId="19">'RENAH PAMENANG(19)'!$A$1:$H$13</definedName>
    <definedName name="_xlnm.Print_Area" localSheetId="16">'RENAH PEMBARAP(16)'!$A$1:$H$21</definedName>
    <definedName name="_xlnm.Print_Area" localSheetId="25">'STATUS PERKAWINAN'!$A$1:$G$31</definedName>
    <definedName name="_xlnm.Print_Area" localSheetId="4">'SUNGAI MANAU(4)'!$A$1:$H$19</definedName>
    <definedName name="_xlnm.Print_Area" localSheetId="23">'TABIR BARAT(23)'!$A$1:$H$23</definedName>
    <definedName name="_xlnm.Print_Area" localSheetId="14">'TABIR ILIR(14)'!$A$1:$H$16</definedName>
    <definedName name="_xlnm.Print_Area" localSheetId="22">'TABIR LINTAS(22)'!$A$1:$H$14</definedName>
    <definedName name="_xlnm.Print_Area" localSheetId="8">'TABIR SELATAN(8)'!$A$1:$H$17</definedName>
    <definedName name="_xlnm.Print_Area" localSheetId="15">'TABIR TIMUR(15)'!$A$1:$H$13</definedName>
    <definedName name="_xlnm.Print_Area" localSheetId="7">'TABIR ULU(7)'!$A$1:$H$15</definedName>
    <definedName name="_xlnm.Print_Area" localSheetId="5">'TABIR(5)'!$A$1:$H$20</definedName>
    <definedName name="_xlnm.Print_Area" localSheetId="24">'TIANG PUMPUNG(24)'!$A$1:$H$15</definedName>
    <definedName name="_xlnm.Print_Area" localSheetId="32">'USIA MUDA PRODUKTIF TUA'!$B$3:$G$33</definedName>
  </definedNames>
  <calcPr calcId="144525"/>
</workbook>
</file>

<file path=xl/calcChain.xml><?xml version="1.0" encoding="utf-8"?>
<calcChain xmlns="http://schemas.openxmlformats.org/spreadsheetml/2006/main">
  <c r="H31" i="39" l="1"/>
  <c r="H8" i="39"/>
  <c r="H9" i="39"/>
  <c r="H10" i="39"/>
  <c r="H11" i="39"/>
  <c r="H12" i="39"/>
  <c r="H13" i="39"/>
  <c r="H14" i="39"/>
  <c r="H15" i="39"/>
  <c r="H16" i="39"/>
  <c r="H17" i="39"/>
  <c r="H18" i="39"/>
  <c r="H19" i="39"/>
  <c r="H20" i="39"/>
  <c r="H21" i="39"/>
  <c r="H22" i="39"/>
  <c r="H23" i="39"/>
  <c r="H24" i="39"/>
  <c r="H25" i="39"/>
  <c r="H26" i="39"/>
  <c r="H27" i="39"/>
  <c r="H28" i="39"/>
  <c r="H29" i="39"/>
  <c r="H30" i="39"/>
  <c r="H7" i="39"/>
  <c r="D31" i="39"/>
  <c r="E31" i="39"/>
  <c r="F31" i="39"/>
  <c r="D32" i="38"/>
  <c r="E32" i="38"/>
  <c r="F32" i="38"/>
  <c r="G32" i="38"/>
  <c r="H32" i="38"/>
  <c r="D9" i="37"/>
  <c r="D10" i="37"/>
  <c r="D11" i="37"/>
  <c r="D12" i="37"/>
  <c r="D13" i="37"/>
  <c r="D14" i="37"/>
  <c r="D15" i="37"/>
  <c r="D16" i="37"/>
  <c r="D17" i="37"/>
  <c r="D18" i="37"/>
  <c r="D19" i="37"/>
  <c r="D20" i="37"/>
  <c r="D21" i="37"/>
  <c r="D22" i="37"/>
  <c r="D23" i="37"/>
  <c r="D24" i="37"/>
  <c r="D25" i="37"/>
  <c r="D26" i="37"/>
  <c r="D27" i="37"/>
  <c r="D28" i="37"/>
  <c r="D29" i="37"/>
  <c r="D30" i="37"/>
  <c r="D31" i="37"/>
  <c r="D8" i="37"/>
  <c r="G30" i="33"/>
  <c r="I30" i="33"/>
  <c r="H30" i="33"/>
  <c r="F30" i="33"/>
  <c r="E30" i="33"/>
  <c r="D30" i="33"/>
  <c r="C30" i="33"/>
  <c r="J6" i="33"/>
  <c r="E9" i="34"/>
  <c r="F10" i="35"/>
  <c r="F9" i="35"/>
  <c r="D26" i="32"/>
  <c r="E18" i="32" s="1"/>
  <c r="G13" i="30" l="1"/>
  <c r="G6" i="30"/>
  <c r="D30" i="30"/>
  <c r="C30" i="30"/>
  <c r="J7" i="33" l="1"/>
  <c r="J8" i="33"/>
  <c r="J9" i="33"/>
  <c r="J10" i="33"/>
  <c r="J11" i="33"/>
  <c r="J12" i="33"/>
  <c r="J13" i="33"/>
  <c r="J14" i="33"/>
  <c r="J15" i="33"/>
  <c r="J16" i="33"/>
  <c r="J17" i="33"/>
  <c r="J18" i="33"/>
  <c r="J19" i="33"/>
  <c r="J20" i="33"/>
  <c r="J21" i="33"/>
  <c r="J22" i="33"/>
  <c r="J23" i="33"/>
  <c r="J24" i="33"/>
  <c r="J25" i="33"/>
  <c r="J26" i="33"/>
  <c r="J27" i="33"/>
  <c r="J28" i="33"/>
  <c r="J29" i="33"/>
  <c r="M8" i="31"/>
  <c r="M9" i="31"/>
  <c r="M10" i="31"/>
  <c r="M11" i="31"/>
  <c r="M12" i="31"/>
  <c r="M13" i="31"/>
  <c r="M14" i="31"/>
  <c r="M15" i="31"/>
  <c r="M16" i="31"/>
  <c r="M17" i="31"/>
  <c r="M18" i="31"/>
  <c r="M19" i="31"/>
  <c r="M20" i="31"/>
  <c r="M21" i="31"/>
  <c r="M22" i="31"/>
  <c r="M23" i="31"/>
  <c r="M24" i="31"/>
  <c r="M25" i="31"/>
  <c r="M26" i="31"/>
  <c r="M27" i="31"/>
  <c r="M28" i="31"/>
  <c r="M29" i="31"/>
  <c r="M30" i="31"/>
  <c r="M7" i="31"/>
  <c r="G7" i="30"/>
  <c r="G8" i="30"/>
  <c r="G9" i="30"/>
  <c r="G10" i="30"/>
  <c r="G11" i="30"/>
  <c r="G12" i="30"/>
  <c r="G14" i="30"/>
  <c r="G15" i="30"/>
  <c r="G16" i="30"/>
  <c r="G17" i="30"/>
  <c r="G18" i="30"/>
  <c r="G19" i="30"/>
  <c r="G20" i="30"/>
  <c r="G21" i="30"/>
  <c r="G22" i="30"/>
  <c r="G23" i="30"/>
  <c r="G24" i="30"/>
  <c r="G25" i="30"/>
  <c r="G26" i="30"/>
  <c r="G27" i="30"/>
  <c r="G28" i="30"/>
  <c r="G29" i="30"/>
  <c r="G31" i="39"/>
  <c r="G32" i="37"/>
  <c r="F32" i="37"/>
  <c r="E32" i="37"/>
  <c r="J30" i="33" l="1"/>
  <c r="D32" i="37"/>
  <c r="F11" i="35" l="1"/>
  <c r="F12" i="35"/>
  <c r="F13" i="35"/>
  <c r="F14" i="35"/>
  <c r="F15" i="35"/>
  <c r="F16" i="35"/>
  <c r="F17" i="35"/>
  <c r="F18" i="35"/>
  <c r="F19" i="35"/>
  <c r="F20" i="35"/>
  <c r="F21" i="35"/>
  <c r="F22" i="35"/>
  <c r="F23" i="35"/>
  <c r="F24" i="35"/>
  <c r="F25" i="35"/>
  <c r="F26" i="35"/>
  <c r="F27" i="35"/>
  <c r="F28" i="35"/>
  <c r="F29" i="35"/>
  <c r="F30" i="35"/>
  <c r="F31" i="35"/>
  <c r="F32" i="35"/>
  <c r="D31" i="31" l="1"/>
  <c r="E31" i="31"/>
  <c r="F31" i="31"/>
  <c r="G31" i="31"/>
  <c r="H31" i="31"/>
  <c r="I31" i="31"/>
  <c r="J31" i="31"/>
  <c r="K31" i="31"/>
  <c r="L31" i="31"/>
  <c r="C31" i="31"/>
  <c r="E30" i="30"/>
  <c r="F30" i="30"/>
  <c r="M31" i="31" l="1"/>
  <c r="G30" i="30"/>
  <c r="D8" i="35" l="1"/>
  <c r="E10" i="34"/>
  <c r="E23" i="34" l="1"/>
  <c r="E13" i="34"/>
  <c r="E22" i="34"/>
  <c r="E12" i="34"/>
  <c r="E19" i="34"/>
  <c r="E18" i="34"/>
  <c r="E31" i="34"/>
  <c r="E15" i="34"/>
  <c r="E30" i="34"/>
  <c r="E14" i="34"/>
  <c r="E27" i="34"/>
  <c r="E11" i="34"/>
  <c r="E26" i="34"/>
  <c r="F8" i="35"/>
  <c r="E25" i="34"/>
  <c r="E17" i="34"/>
  <c r="E24" i="34"/>
  <c r="E16" i="34"/>
  <c r="E29" i="34"/>
  <c r="E21" i="34"/>
  <c r="E28" i="34"/>
  <c r="E20" i="34"/>
  <c r="E20" i="32" l="1"/>
  <c r="E12" i="32"/>
  <c r="E11" i="32"/>
  <c r="E10" i="32"/>
  <c r="E16" i="32"/>
  <c r="E19" i="32"/>
  <c r="E17" i="32"/>
  <c r="E23" i="32"/>
  <c r="E25" i="32"/>
  <c r="E15" i="32"/>
  <c r="E24" i="32"/>
  <c r="E22" i="32"/>
  <c r="E14" i="32"/>
  <c r="E21" i="32"/>
  <c r="E13" i="32"/>
  <c r="E26" i="32" l="1"/>
  <c r="N14" i="3"/>
  <c r="M18" i="3"/>
  <c r="L17" i="3"/>
  <c r="K15" i="3"/>
</calcChain>
</file>

<file path=xl/sharedStrings.xml><?xml version="1.0" encoding="utf-8"?>
<sst xmlns="http://schemas.openxmlformats.org/spreadsheetml/2006/main" count="1274" uniqueCount="402">
  <si>
    <t>JANGKAT</t>
  </si>
  <si>
    <t>RENAH KEMUMU</t>
  </si>
  <si>
    <t>TANJUNG KASRI</t>
  </si>
  <si>
    <t>LUBUK MENTILIN</t>
  </si>
  <si>
    <t>RANTAU KERMAS</t>
  </si>
  <si>
    <t>RENAH ALAI</t>
  </si>
  <si>
    <t>PULAU TENGAH</t>
  </si>
  <si>
    <t>LUBUK PUNGGUK</t>
  </si>
  <si>
    <t>KOTO RENAH</t>
  </si>
  <si>
    <t>MUARA MADRAS</t>
  </si>
  <si>
    <t>RENAH PELAAN</t>
  </si>
  <si>
    <t>KOTO RAWANG</t>
  </si>
  <si>
    <t>BANGKO</t>
  </si>
  <si>
    <t>PASAR BANGKO</t>
  </si>
  <si>
    <t>DUSUN BANGKO</t>
  </si>
  <si>
    <t>PEMATANG KANDIS</t>
  </si>
  <si>
    <t>KUNGKAI</t>
  </si>
  <si>
    <t>MUDO</t>
  </si>
  <si>
    <t>LANGLING</t>
  </si>
  <si>
    <t>SUNGAI KAPAS</t>
  </si>
  <si>
    <t>MUARA SIAU</t>
  </si>
  <si>
    <t>DURIAN RAMBUN</t>
  </si>
  <si>
    <t>LUBUK BIRAH</t>
  </si>
  <si>
    <t>LUBUK BERINGIN</t>
  </si>
  <si>
    <t>RANTAU MACANG</t>
  </si>
  <si>
    <t>PERADUN TEMERAS</t>
  </si>
  <si>
    <t>TELUK SIKUMBANG</t>
  </si>
  <si>
    <t>TIARO</t>
  </si>
  <si>
    <t>AIR LAGO</t>
  </si>
  <si>
    <t>RANTAU PANJANG</t>
  </si>
  <si>
    <t>PULAU RAMAN</t>
  </si>
  <si>
    <t>PASAR MUARA SIAU</t>
  </si>
  <si>
    <t>SEPANTAI RENAH</t>
  </si>
  <si>
    <t>SUNGAI ULAS</t>
  </si>
  <si>
    <t>RANTAU BAYUR</t>
  </si>
  <si>
    <t>SUNGAI MANAU</t>
  </si>
  <si>
    <t>SUNGAI PINANG</t>
  </si>
  <si>
    <t>TIANGKO</t>
  </si>
  <si>
    <t>PALIPAN</t>
  </si>
  <si>
    <t>SERINGAT</t>
  </si>
  <si>
    <t>BUKIT BATU</t>
  </si>
  <si>
    <t>SUNGAI NILAU</t>
  </si>
  <si>
    <t>BENTENG</t>
  </si>
  <si>
    <t>GELANGGANG</t>
  </si>
  <si>
    <t>TABIR</t>
  </si>
  <si>
    <t>DUSUN BARU</t>
  </si>
  <si>
    <t>KAMPUNG BARUH</t>
  </si>
  <si>
    <t>MAMPUN</t>
  </si>
  <si>
    <t>KANDANG</t>
  </si>
  <si>
    <t>KOTO RAYO</t>
  </si>
  <si>
    <t>BELURAN PANJANG</t>
  </si>
  <si>
    <t>SELING</t>
  </si>
  <si>
    <t>LUBUK NAPAL</t>
  </si>
  <si>
    <t>PAMENANG</t>
  </si>
  <si>
    <t>JELATANG</t>
  </si>
  <si>
    <t>TANJUNG GEDANG</t>
  </si>
  <si>
    <t>EMPANG BENAO</t>
  </si>
  <si>
    <t>REJO SARI</t>
  </si>
  <si>
    <t>KEROYA</t>
  </si>
  <si>
    <t>MUARA BELENGO</t>
  </si>
  <si>
    <t>KARANG BERAHI</t>
  </si>
  <si>
    <t>PAUH MENANG</t>
  </si>
  <si>
    <t>PEMATANG KANCIL</t>
  </si>
  <si>
    <t>TANAH ABANG</t>
  </si>
  <si>
    <t>SIALANG</t>
  </si>
  <si>
    <t>SUNGAI UDANG</t>
  </si>
  <si>
    <t>PELAKAR JAYA</t>
  </si>
  <si>
    <t>TABIR ULU</t>
  </si>
  <si>
    <t>MUARA JERNIH</t>
  </si>
  <si>
    <t>KAPUK</t>
  </si>
  <si>
    <t>PULAU ARO</t>
  </si>
  <si>
    <t>RANTAU NGARAU</t>
  </si>
  <si>
    <t>MEDAN BARU</t>
  </si>
  <si>
    <t>MUARO SEKETUK</t>
  </si>
  <si>
    <t>TABIR SELATAN</t>
  </si>
  <si>
    <t>SUNGAI SAHUT</t>
  </si>
  <si>
    <t>BUNGO ANTOI</t>
  </si>
  <si>
    <t>MUARA DELANG</t>
  </si>
  <si>
    <t>SINAR GADING</t>
  </si>
  <si>
    <t>BUNGO TANJUNG</t>
  </si>
  <si>
    <t>RAWA JAYA</t>
  </si>
  <si>
    <t>GADING JAYA</t>
  </si>
  <si>
    <t>MEKAR JAYA</t>
  </si>
  <si>
    <t>LEMBAH MASURAI</t>
  </si>
  <si>
    <t>NILO DINGIN</t>
  </si>
  <si>
    <t>TANJUNG BERUGO</t>
  </si>
  <si>
    <t>TUO</t>
  </si>
  <si>
    <t>KOTO RAMI</t>
  </si>
  <si>
    <t>RANCAN</t>
  </si>
  <si>
    <t>PASAR MASURAI</t>
  </si>
  <si>
    <t>RANTAU JERING</t>
  </si>
  <si>
    <t>TANJUNG DALAM</t>
  </si>
  <si>
    <t>SUNGAI LALANG</t>
  </si>
  <si>
    <t>TALANG ASAL</t>
  </si>
  <si>
    <t>MUARA KELUKUP</t>
  </si>
  <si>
    <t>TALANG PARUH</t>
  </si>
  <si>
    <t>DURIAN MUKUT</t>
  </si>
  <si>
    <t>BANGKO  BARAT</t>
  </si>
  <si>
    <t>PULAU RENGAS</t>
  </si>
  <si>
    <t>BIUKU TANJUNG</t>
  </si>
  <si>
    <t>BEDENG REJO</t>
  </si>
  <si>
    <t>SUNGAI PUTIH</t>
  </si>
  <si>
    <t>BUKIT BERINGIN</t>
  </si>
  <si>
    <t>PULAU RENGAS ULU</t>
  </si>
  <si>
    <t>NALO TANTAN</t>
  </si>
  <si>
    <t>SUNGAI ULAK</t>
  </si>
  <si>
    <t>AUR BERDURI</t>
  </si>
  <si>
    <t>TELUN</t>
  </si>
  <si>
    <t>NALO GEDANG</t>
  </si>
  <si>
    <t>BARU NALO</t>
  </si>
  <si>
    <t>MENTAWAK</t>
  </si>
  <si>
    <t>DANAU</t>
  </si>
  <si>
    <t>BATANG MASUMAI</t>
  </si>
  <si>
    <t>LUBUK GAUNG</t>
  </si>
  <si>
    <t>SALAM BUKU</t>
  </si>
  <si>
    <t>PULAU BARU</t>
  </si>
  <si>
    <t>NIBUNG</t>
  </si>
  <si>
    <t>TITIAN TERAS</t>
  </si>
  <si>
    <t>RANTAU ALAI</t>
  </si>
  <si>
    <t>TAMBANG BESI</t>
  </si>
  <si>
    <t>PELANGKI</t>
  </si>
  <si>
    <t>PULAU LAYANG</t>
  </si>
  <si>
    <t>PAMENANG BARAT</t>
  </si>
  <si>
    <t>TANJUNG LAMIN</t>
  </si>
  <si>
    <t>LIMBUR MERANGIN</t>
  </si>
  <si>
    <t>KARANG ANYAR</t>
  </si>
  <si>
    <t>PINANG MERAH</t>
  </si>
  <si>
    <t>MAMPUN BARU</t>
  </si>
  <si>
    <t>PAPIT</t>
  </si>
  <si>
    <t>TABIR ILIR</t>
  </si>
  <si>
    <t>RANTAU LIMAU MANIS</t>
  </si>
  <si>
    <t>ULAK MAKAM</t>
  </si>
  <si>
    <t>AIR BATU</t>
  </si>
  <si>
    <t>KOTA RAJA</t>
  </si>
  <si>
    <t>MEKAR LIMAU MANIS</t>
  </si>
  <si>
    <t>TABIR TIMUR</t>
  </si>
  <si>
    <t>SUNGAI LIMAU</t>
  </si>
  <si>
    <t>SUNGAI BULIAN</t>
  </si>
  <si>
    <t>BUKIT SUBUR</t>
  </si>
  <si>
    <t>RENAH PEMBARAP</t>
  </si>
  <si>
    <t>MUARO PANCO BARAT</t>
  </si>
  <si>
    <t>TALANG SEGEGAH</t>
  </si>
  <si>
    <t>MUARA BANTAN</t>
  </si>
  <si>
    <t>PARIT UJUNG TANJUNG</t>
  </si>
  <si>
    <t>GUGUK</t>
  </si>
  <si>
    <t>MARKEH</t>
  </si>
  <si>
    <t>MARUS JAYA</t>
  </si>
  <si>
    <t>RENAH MEDAN</t>
  </si>
  <si>
    <t>SIMPANG PARIT</t>
  </si>
  <si>
    <t>PANGKALAN JAMBU</t>
  </si>
  <si>
    <t>BARU PANGKALAN JAMBU</t>
  </si>
  <si>
    <t>BUKIT PERENTAK</t>
  </si>
  <si>
    <t>BIRUN</t>
  </si>
  <si>
    <t>SUNGAI JERING</t>
  </si>
  <si>
    <t>KAMPUNG LIMO</t>
  </si>
  <si>
    <t>TANJUNG MUDO</t>
  </si>
  <si>
    <t>JANGKAT TIMUR</t>
  </si>
  <si>
    <t>KOTO TEGUH</t>
  </si>
  <si>
    <t>BARU</t>
  </si>
  <si>
    <t>TALANG TEMBAGO</t>
  </si>
  <si>
    <t>BERINGIN TINGGI</t>
  </si>
  <si>
    <t>PEMATANG PAUH</t>
  </si>
  <si>
    <t>RANTAU SULI</t>
  </si>
  <si>
    <t>GEDANG</t>
  </si>
  <si>
    <t>KOTO BARU</t>
  </si>
  <si>
    <t>TANJUNG BENUANG</t>
  </si>
  <si>
    <t>TANJUNG ALAM</t>
  </si>
  <si>
    <t>KABU</t>
  </si>
  <si>
    <t>SIMPANG TALANG TEMBAGO</t>
  </si>
  <si>
    <t>RENAH PAMENANG</t>
  </si>
  <si>
    <t>MERANTI</t>
  </si>
  <si>
    <t>BUKIT BUNGKUL</t>
  </si>
  <si>
    <t>RASAU</t>
  </si>
  <si>
    <t>LANTAK SERIBU</t>
  </si>
  <si>
    <t>PAMENANG SELATAN</t>
  </si>
  <si>
    <t>TAMBANG EMAS</t>
  </si>
  <si>
    <t>PULAU BAYUR</t>
  </si>
  <si>
    <t>SELANGO</t>
  </si>
  <si>
    <t>MARGO TABIR</t>
  </si>
  <si>
    <t>TANJUNG REJO</t>
  </si>
  <si>
    <t>SUMBER AGUNG</t>
  </si>
  <si>
    <t>SUKO REJO</t>
  </si>
  <si>
    <t>SIDO RUKUN</t>
  </si>
  <si>
    <t>LUBUK BUMBUN</t>
  </si>
  <si>
    <t>TEGAL REJO</t>
  </si>
  <si>
    <t>TABIR LINTAS</t>
  </si>
  <si>
    <t>TAMBANG BARU</t>
  </si>
  <si>
    <t>SIDO LEGO</t>
  </si>
  <si>
    <t>MENSANGO</t>
  </si>
  <si>
    <t>SIDO HARJO</t>
  </si>
  <si>
    <t>TABIR BARAT</t>
  </si>
  <si>
    <t>MUARA KIBUL</t>
  </si>
  <si>
    <t>TANJUNG PUTUS</t>
  </si>
  <si>
    <t>PULAU TEBAKAR</t>
  </si>
  <si>
    <t>BATANG KIBUL</t>
  </si>
  <si>
    <t>SUNGAI TABIR</t>
  </si>
  <si>
    <t>TELENTAM</t>
  </si>
  <si>
    <t>NGAOL</t>
  </si>
  <si>
    <t>AIR LIKI</t>
  </si>
  <si>
    <t>PULAU LEBAR</t>
  </si>
  <si>
    <t>MUARA LANGEH</t>
  </si>
  <si>
    <t>TANJUNG BERINGIN</t>
  </si>
  <si>
    <t>BARU KIBUL</t>
  </si>
  <si>
    <t>NGAOL ILIR</t>
  </si>
  <si>
    <t>AIR LIKI BARU</t>
  </si>
  <si>
    <t>TIANG PUMPUNG</t>
  </si>
  <si>
    <t>SEKANCING</t>
  </si>
  <si>
    <t>SEKANCING ILIR</t>
  </si>
  <si>
    <t>BERINGIN SANGGUL</t>
  </si>
  <si>
    <t>BARU BUKIT PUNJUNG</t>
  </si>
  <si>
    <t>RANTAU LIMAU KAPAS</t>
  </si>
  <si>
    <t>BARU SUNGAI SAKAI</t>
  </si>
  <si>
    <t>NO</t>
  </si>
  <si>
    <t>KK</t>
  </si>
  <si>
    <t>KODE KECAMATAN</t>
  </si>
  <si>
    <t>KECAMATAN</t>
  </si>
  <si>
    <t>JUMLAH PENDUDUK</t>
  </si>
  <si>
    <t>WAJIB KTP</t>
  </si>
  <si>
    <t>LAKI-LAKI</t>
  </si>
  <si>
    <t>PEREMPUAN</t>
  </si>
  <si>
    <t>JUMLAH</t>
  </si>
  <si>
    <t>MERANGIN</t>
  </si>
  <si>
    <t>15.02.01</t>
  </si>
  <si>
    <t>15.02.02</t>
  </si>
  <si>
    <t>15.02.03</t>
  </si>
  <si>
    <t>15.02.04</t>
  </si>
  <si>
    <t>15.02.05</t>
  </si>
  <si>
    <t>15.02.06</t>
  </si>
  <si>
    <t>15.02.07</t>
  </si>
  <si>
    <t>15.02.08</t>
  </si>
  <si>
    <t>15.02.09</t>
  </si>
  <si>
    <t>15.02.10</t>
  </si>
  <si>
    <t>15.02.11</t>
  </si>
  <si>
    <t>15.02.12</t>
  </si>
  <si>
    <t>15.02.13</t>
  </si>
  <si>
    <t>15.02.14</t>
  </si>
  <si>
    <t>15.02.15</t>
  </si>
  <si>
    <t>15.02.16</t>
  </si>
  <si>
    <t>15.02.17</t>
  </si>
  <si>
    <t>15.02.18</t>
  </si>
  <si>
    <t>15.02.19</t>
  </si>
  <si>
    <t>15.02.20</t>
  </si>
  <si>
    <t>15.02.21</t>
  </si>
  <si>
    <t>15.02.22</t>
  </si>
  <si>
    <t>15.02.23</t>
  </si>
  <si>
    <t>15.02.24</t>
  </si>
  <si>
    <t>JUMLAH PENDUDUK, JUMLAH WAJIB KTP DAN JUMLAH KK PER KECAMATAN</t>
  </si>
  <si>
    <t>JUMLAH PENDUDUK, JUMLAH WAJIB KTP DAN  JUMLAH KK PER DESA</t>
  </si>
  <si>
    <t>KODE DESA/ KELURAHAN</t>
  </si>
  <si>
    <t>DESA/KELURAHAN</t>
  </si>
  <si>
    <t>JUMLAH KEPALA KELUARGA</t>
  </si>
  <si>
    <t>2001</t>
  </si>
  <si>
    <t>2002</t>
  </si>
  <si>
    <t>2003</t>
  </si>
  <si>
    <t>2004</t>
  </si>
  <si>
    <t>2005</t>
  </si>
  <si>
    <t>2008</t>
  </si>
  <si>
    <t>2009</t>
  </si>
  <si>
    <t>2010</t>
  </si>
  <si>
    <t>2011</t>
  </si>
  <si>
    <t>2023</t>
  </si>
  <si>
    <t>2024</t>
  </si>
  <si>
    <t>1009</t>
  </si>
  <si>
    <t>1010</t>
  </si>
  <si>
    <t>1011</t>
  </si>
  <si>
    <t>1013</t>
  </si>
  <si>
    <t>2012</t>
  </si>
  <si>
    <t>2007</t>
  </si>
  <si>
    <t>2013</t>
  </si>
  <si>
    <t>2015</t>
  </si>
  <si>
    <t>2016</t>
  </si>
  <si>
    <t>2017</t>
  </si>
  <si>
    <t>2018</t>
  </si>
  <si>
    <t>2021</t>
  </si>
  <si>
    <t>2027</t>
  </si>
  <si>
    <t>2028</t>
  </si>
  <si>
    <t>2029</t>
  </si>
  <si>
    <t>2025</t>
  </si>
  <si>
    <t>2026</t>
  </si>
  <si>
    <t>1002</t>
  </si>
  <si>
    <t>1003</t>
  </si>
  <si>
    <t>PASAR RANTAU PANJANG</t>
  </si>
  <si>
    <t>1005</t>
  </si>
  <si>
    <t>1020</t>
  </si>
  <si>
    <t>1036</t>
  </si>
  <si>
    <t>PASAR BARU RANTAU PANJANG</t>
  </si>
  <si>
    <t>2014</t>
  </si>
  <si>
    <t>2035</t>
  </si>
  <si>
    <t>1008</t>
  </si>
  <si>
    <t>2006</t>
  </si>
  <si>
    <t>BANGKO BARAT</t>
  </si>
  <si>
    <t>KEDERASAN PANJANG</t>
  </si>
  <si>
    <t>SIMPANG LIMBUR MERANGIN</t>
  </si>
  <si>
    <t>15.02</t>
  </si>
  <si>
    <t>JUMLAH PENDUDUK BERDASARKAN STATUS PERKAWINAN KABUPATEN MERANGIN</t>
  </si>
  <si>
    <t>BELUM KAWIN</t>
  </si>
  <si>
    <t>KAWIN</t>
  </si>
  <si>
    <t>CERAI HIDUP</t>
  </si>
  <si>
    <t>CERAI MATI</t>
  </si>
  <si>
    <t>KABUPATEN MERANGIN</t>
  </si>
  <si>
    <t>TDK/BLM SKLH</t>
  </si>
  <si>
    <t>BLM TMAT SD</t>
  </si>
  <si>
    <t>SD</t>
  </si>
  <si>
    <t>SLTA</t>
  </si>
  <si>
    <t>D.I/DII</t>
  </si>
  <si>
    <t>D.III</t>
  </si>
  <si>
    <t>D.IV/S.I</t>
  </si>
  <si>
    <t>S.II</t>
  </si>
  <si>
    <t>S.III</t>
  </si>
  <si>
    <t>TOTAL KAB/KOTA</t>
  </si>
  <si>
    <t>JUMLAH PENDUDUK MENURUT KELOMPOK UMUR DI KABUPATEN MERANGIN</t>
  </si>
  <si>
    <t>KELOMPOK UMUR</t>
  </si>
  <si>
    <t>%</t>
  </si>
  <si>
    <t>0 – 4 Tahun</t>
  </si>
  <si>
    <t>5 – 9 Tahun</t>
  </si>
  <si>
    <t>10 – 14 Tahun</t>
  </si>
  <si>
    <t>15 – 19 Tahun</t>
  </si>
  <si>
    <t>20 – 24 Tahun</t>
  </si>
  <si>
    <t>25 – 29 Tahun</t>
  </si>
  <si>
    <t>30 – 34 Tahun</t>
  </si>
  <si>
    <t>35 – 39 Tahun</t>
  </si>
  <si>
    <t>40 – 44 Tahun</t>
  </si>
  <si>
    <t>45 – 49 Tahun</t>
  </si>
  <si>
    <t>50 – 54 Tahun</t>
  </si>
  <si>
    <t>55 – 59 Tahun</t>
  </si>
  <si>
    <t>60 – 64 Tahun</t>
  </si>
  <si>
    <t>65 – 69 Tahun</t>
  </si>
  <si>
    <t>70 – 74 Tahun</t>
  </si>
  <si>
    <t>+ 75 Tahun keatas</t>
  </si>
  <si>
    <t>JUMLAH PENDUDUK BERDASARKAN AGAMA KABUPATEN MERANGIN</t>
  </si>
  <si>
    <t>ISLAM</t>
  </si>
  <si>
    <t>KRISTEN</t>
  </si>
  <si>
    <t>KHATOLIK</t>
  </si>
  <si>
    <t>HINDU</t>
  </si>
  <si>
    <t>BUDHA</t>
  </si>
  <si>
    <t>KHONGHUCU</t>
  </si>
  <si>
    <t>KEPERCAYAAN</t>
  </si>
  <si>
    <t>SEBARAN PENDUDUK PER KECAMATAN KABUPATEN MERANGIN</t>
  </si>
  <si>
    <t>PENYEBARAN PENDUDUK (%)</t>
  </si>
  <si>
    <t>KEPADATAN PENDUDUK PER KECAMATAN KABUPATEN MERANGIN</t>
  </si>
  <si>
    <t>LUAS WILAYAH</t>
  </si>
  <si>
    <t>KEPADATAN PENDUDUK PER KM ²</t>
  </si>
  <si>
    <t>JUMLAH PEREKAMAN PER KECAMATAN KABUPATEN MERANGIN</t>
  </si>
  <si>
    <t>PEREKAMAN</t>
  </si>
  <si>
    <t xml:space="preserve">JUMLAH PENDUDUK BERDASARKAN JENJANG PENDIDIKAN YANG DITAMATKAN </t>
  </si>
  <si>
    <t>TIGA ALUR</t>
  </si>
  <si>
    <t xml:space="preserve"> KABUPATEN MERANGIN TAHUN 2024</t>
  </si>
  <si>
    <t>SLTP</t>
  </si>
  <si>
    <t>USIA MUDA</t>
  </si>
  <si>
    <t>USIA PRODUKTIF</t>
  </si>
  <si>
    <t>USIA TUA</t>
  </si>
  <si>
    <t>JUMLAH PENDUDUK BERDASARKAN USIA MUDA, USIA PRODUKTIF, USIA TUA KABUPATEN MERANGIN</t>
  </si>
  <si>
    <t>PASAR ATAS</t>
  </si>
  <si>
    <t>WAJIB AKTA (0-18 TAHUN)</t>
  </si>
  <si>
    <t>MEMILIKI  LAKI-LAKI (0-18)</t>
  </si>
  <si>
    <t>MEMILIKI  PEREMPUAN (0-18)</t>
  </si>
  <si>
    <t>JUMLAH MEMILIKI</t>
  </si>
  <si>
    <t>REALISASI %</t>
  </si>
  <si>
    <t>JUMLAH MEMILIKI AKTA KELAHIRAN 0-18 TAHUN</t>
  </si>
  <si>
    <t>JUMLAH MEMILIKI KARTU IDENTITAS PENDUDUK</t>
  </si>
  <si>
    <t>WAJIB AKTA (0-17 TAHUN)</t>
  </si>
  <si>
    <t>MEMILIKI  LAKI-LAKI (0-17)</t>
  </si>
  <si>
    <t>MEMILIKI  PEREMPUAN (0-17)</t>
  </si>
  <si>
    <t>MUARA LENGAYO</t>
  </si>
  <si>
    <t>SRI SEMBILAN</t>
  </si>
  <si>
    <t xml:space="preserve"> KABUPATEN MERANGIN TAHUN 2025</t>
  </si>
  <si>
    <t>SEMESTER I TANGGAL 30 JUNI  2025</t>
  </si>
  <si>
    <t>KECAMATAN JANGKAT KABUPATEN MERANGIN TAHUN 2025</t>
  </si>
  <si>
    <t>SEMESTER I TANGGAL 30 JUNI 2025</t>
  </si>
  <si>
    <t>BADAK TEKURUNG</t>
  </si>
  <si>
    <t>RANTAU BIDARO</t>
  </si>
  <si>
    <t>DURIAN LECAH</t>
  </si>
  <si>
    <t>TANJUNG ILIR</t>
  </si>
  <si>
    <t>MUARO PANGI</t>
  </si>
  <si>
    <t>PULAUTUJUH</t>
  </si>
  <si>
    <t>TUNGGUL BULIN</t>
  </si>
  <si>
    <t>DURIAN BATAKUK</t>
  </si>
  <si>
    <t>MUARO PANCO TIMUR</t>
  </si>
  <si>
    <t>Sumber Data: Data Konsolidasi Bersih Nasional Semester I 2025</t>
  </si>
  <si>
    <t>KECAMATAN BANGKO KABUPATEN MERANGIN TAHUN 2025</t>
  </si>
  <si>
    <t>KECAMATAN MUARA SIAU KABUPATEN MERANGIN TAHUN 2025</t>
  </si>
  <si>
    <t>KECAMATAN SUNGAI MANAU KABUPATEN MERANGIN TAHUN 2025</t>
  </si>
  <si>
    <t>KECAMATAN TABIR KABUPATEN MERANGIN TAHUN 2025</t>
  </si>
  <si>
    <t>KECAMATAN PAMENANG KABUPATEN MERANGIN TAHUN 2025</t>
  </si>
  <si>
    <t>KECAMATAN TABIR ULU KABUPATEN MERANGIN TAHUN 2025</t>
  </si>
  <si>
    <t>KECAMATAN TABIR SELATAN KABUPATEN MERANGIN TAHUN 2025</t>
  </si>
  <si>
    <t>KECAMATAN LEMBAH MASURAI KABUPATEN MERANGIN TAHUN 2025</t>
  </si>
  <si>
    <t>KECAMATAN BANGKO BARAT KABUPATEN MERANGIN TAHUN 2025</t>
  </si>
  <si>
    <t>KECAMATAN NALO TANTAN KABUPATEN MERANGIN TAHUN 2025</t>
  </si>
  <si>
    <t>KECAMATAN BATANG MASUMAI KABUPATEN MERANGIN TAHUN 2025</t>
  </si>
  <si>
    <t>KECAMATAN PAMENANG BARAT KABUPATEN MERANGIN TAHUN 2025</t>
  </si>
  <si>
    <t>KECAMATAN TABIR ILIR KABUPATEN MERANGIN TAHUN 2025</t>
  </si>
  <si>
    <t>KECAMATAN TABIR TIMUR KABUPATEN MERANGIN TAHUN 2025</t>
  </si>
  <si>
    <t>KECAMATAN RENAH PEMBARAP KABUPATEN MERANGIN TAHUN 2025</t>
  </si>
  <si>
    <t>KECAMATAN PANGKALAN JAMBU KABUPATEN MERANGIN TAHUN 2025</t>
  </si>
  <si>
    <t>KECAMATAN JANGKAT TIMUR KABUPATEN MERANGIN TAHUN 2025</t>
  </si>
  <si>
    <t>KECAMATAN RENAH PAMENANG KABUPATEN MERANGIN TAHUN 2025</t>
  </si>
  <si>
    <t>KECAMATAN PAMENANG SELATAN KABUPATEN MERANGIN TAHUN 2025</t>
  </si>
  <si>
    <t>KECAMATAN MARGO TABIR KABUPATEN MERANGIN TAHUN 2025</t>
  </si>
  <si>
    <t>KECAMATAN TABIR LINTAS KABUPATEN MERANGIN TAHUN 2025</t>
  </si>
  <si>
    <t>KECAMATAN TABIR BARAT KABUPATEN MERANGIN TAHUN 2025</t>
  </si>
  <si>
    <t>KECAMATAN TIANG PUMPUNG KABUPATEN MERANGIN TAHUN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</si>
</sst>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(* #,##0.00_);_(* \(#,##0.00\);_(* &quot;-&quot;??_);_(@_)"/>
    <numFmt numFmtId="164" formatCode="_-* #,##0_-;\-* #,##0_-;_-* &quot;-&quot;_-;_-@_-"/>
    <numFmt numFmtId="165" formatCode="_-* #,##0.00_-;\-* #,##0.00_-;_-* &quot;-&quot;??_-;_-@_-"/>
    <numFmt numFmtId="166" formatCode="_(* #,##0_);_(* \(#,##0\);_(* &quot;-&quot;??_);_(@_)"/>
    <numFmt numFmtId="167" formatCode="_-* #,##0_-;\-* #,##0_-;_-* &quot;-&quot;??_-;_-@_-"/>
    <numFmt numFmtId="168" formatCode="_-* #,##0.00_-;\-* #,##0.00_-;_-* &quot;-&quot;_-;_-@_-"/>
  </numFmts>
  <fonts count="53" x14ac:knownFonts="1"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11"/>
      <color indexed="8"/>
      <name val="Arial"/>
      <family val="2"/>
    </font>
    <font>
      <b/>
      <sz val="11"/>
      <color theme="1"/>
      <name val="Calibri"/>
      <family val="2"/>
    </font>
    <font>
      <i/>
      <sz val="11"/>
      <color theme="1"/>
      <name val="Calibri"/>
      <family val="2"/>
      <scheme val="minor"/>
    </font>
    <font>
      <b/>
      <sz val="14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1"/>
      <name val="Calibri"/>
      <family val="2"/>
      <charset val="1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1"/>
      <color theme="1"/>
      <name val="Calibri"/>
      <family val="2"/>
      <charset val="1"/>
      <scheme val="minor"/>
    </font>
    <font>
      <sz val="11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Calibri"/>
      <family val="2"/>
    </font>
    <font>
      <b/>
      <sz val="12"/>
      <color theme="1"/>
      <name val="Calibri"/>
      <family val="2"/>
      <charset val="1"/>
      <scheme val="minor"/>
    </font>
    <font>
      <sz val="12"/>
      <color theme="1"/>
      <name val="Calibri"/>
      <family val="2"/>
      <charset val="1"/>
      <scheme val="minor"/>
    </font>
    <font>
      <sz val="12"/>
      <color indexed="8"/>
      <name val="Arial"/>
      <family val="2"/>
    </font>
    <font>
      <sz val="10"/>
      <color theme="1"/>
      <name val="Calibri"/>
      <family val="2"/>
      <charset val="1"/>
      <scheme val="minor"/>
    </font>
    <font>
      <b/>
      <sz val="14"/>
      <color theme="0"/>
      <name val="Arial"/>
      <family val="2"/>
    </font>
    <font>
      <sz val="11"/>
      <color theme="0"/>
      <name val="Calibri"/>
      <family val="2"/>
    </font>
    <font>
      <b/>
      <sz val="11"/>
      <color theme="0"/>
      <name val="Arial"/>
      <family val="2"/>
    </font>
    <font>
      <b/>
      <sz val="14"/>
      <color theme="1"/>
      <name val="Calibri"/>
      <family val="2"/>
    </font>
    <font>
      <b/>
      <sz val="14"/>
      <color indexed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1"/>
      <scheme val="minor"/>
    </font>
    <font>
      <b/>
      <sz val="14"/>
      <color theme="1"/>
      <name val="Calibri"/>
      <family val="2"/>
      <charset val="1"/>
    </font>
    <font>
      <sz val="11"/>
      <name val="Calibri"/>
      <family val="2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b/>
      <sz val="14"/>
      <name val="Calibri"/>
      <family val="2"/>
    </font>
    <font>
      <sz val="12"/>
      <color theme="1"/>
      <name val="Calibri"/>
      <family val="2"/>
    </font>
    <font>
      <b/>
      <sz val="12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9"/>
      </patternFill>
    </fill>
    <fill>
      <patternFill patternType="solid">
        <fgColor rgb="FF934BC9"/>
        <bgColor indexed="64"/>
      </patternFill>
    </fill>
    <fill>
      <patternFill patternType="solid">
        <fgColor rgb="FFCD8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CCFF9"/>
        <bgColor indexed="9"/>
      </patternFill>
    </fill>
    <fill>
      <patternFill patternType="solid">
        <fgColor rgb="FFECCFF9"/>
        <bgColor indexed="64"/>
      </patternFill>
    </fill>
    <fill>
      <patternFill patternType="solid">
        <fgColor rgb="FFDFACF6"/>
        <bgColor indexed="64"/>
      </patternFill>
    </fill>
    <fill>
      <patternFill patternType="solid">
        <fgColor rgb="FFDFACF6"/>
        <bgColor indexed="9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164" fontId="4" fillId="0" borderId="0" applyFont="0" applyFill="0" applyBorder="0" applyAlignment="0" applyProtection="0"/>
    <xf numFmtId="0" fontId="14" fillId="0" borderId="0"/>
    <xf numFmtId="0" fontId="14" fillId="0" borderId="0"/>
    <xf numFmtId="165" fontId="4" fillId="0" borderId="0" applyFont="0" applyFill="0" applyBorder="0" applyAlignment="0" applyProtection="0"/>
    <xf numFmtId="0" fontId="37" fillId="0" borderId="0"/>
    <xf numFmtId="0" fontId="43" fillId="0" borderId="0"/>
  </cellStyleXfs>
  <cellXfs count="20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7" fillId="0" borderId="0" xfId="0" applyFont="1" applyAlignment="1"/>
    <xf numFmtId="0" fontId="9" fillId="0" borderId="0" xfId="0" applyFont="1" applyAlignment="1"/>
    <xf numFmtId="0" fontId="11" fillId="0" borderId="0" xfId="0" applyFont="1"/>
    <xf numFmtId="0" fontId="3" fillId="0" borderId="0" xfId="0" applyFont="1"/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3" fontId="15" fillId="0" borderId="0" xfId="2" applyNumberFormat="1" applyFont="1"/>
    <xf numFmtId="0" fontId="16" fillId="0" borderId="0" xfId="0" applyFont="1"/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2" fillId="0" borderId="0" xfId="0" applyFont="1"/>
    <xf numFmtId="0" fontId="1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4" fontId="2" fillId="0" borderId="1" xfId="1" applyFont="1" applyBorder="1" applyAlignment="1">
      <alignment vertical="center"/>
    </xf>
    <xf numFmtId="0" fontId="12" fillId="0" borderId="0" xfId="0" applyFont="1" applyAlignment="1"/>
    <xf numFmtId="164" fontId="2" fillId="0" borderId="1" xfId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" fillId="0" borderId="0" xfId="0" applyFont="1" applyBorder="1" applyAlignment="1">
      <alignment vertical="center"/>
    </xf>
    <xf numFmtId="3" fontId="15" fillId="0" borderId="0" xfId="3" applyNumberFormat="1" applyFont="1"/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164" fontId="2" fillId="0" borderId="1" xfId="1" quotePrefix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7" fillId="0" borderId="0" xfId="0" applyFont="1"/>
    <xf numFmtId="0" fontId="18" fillId="0" borderId="1" xfId="0" applyFont="1" applyBorder="1" applyAlignment="1">
      <alignment horizontal="center" vertical="center"/>
    </xf>
    <xf numFmtId="164" fontId="18" fillId="0" borderId="1" xfId="1" applyFont="1" applyBorder="1" applyAlignment="1">
      <alignment vertical="center"/>
    </xf>
    <xf numFmtId="0" fontId="18" fillId="0" borderId="0" xfId="0" applyFont="1"/>
    <xf numFmtId="0" fontId="17" fillId="0" borderId="0" xfId="0" applyFont="1" applyAlignment="1">
      <alignment horizontal="center"/>
    </xf>
    <xf numFmtId="164" fontId="18" fillId="0" borderId="1" xfId="1" applyFont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0" fillId="0" borderId="1" xfId="0" applyFont="1" applyBorder="1" applyAlignment="1">
      <alignment horizontal="center" vertical="center"/>
    </xf>
    <xf numFmtId="164" fontId="0" fillId="0" borderId="1" xfId="1" applyFont="1" applyBorder="1" applyAlignment="1">
      <alignment vertical="center"/>
    </xf>
    <xf numFmtId="0" fontId="22" fillId="0" borderId="0" xfId="0" applyFont="1" applyFill="1" applyBorder="1" applyAlignment="1">
      <alignment horizontal="center"/>
    </xf>
    <xf numFmtId="164" fontId="0" fillId="0" borderId="0" xfId="1" applyFont="1" applyBorder="1"/>
    <xf numFmtId="164" fontId="0" fillId="0" borderId="1" xfId="1" applyFont="1" applyBorder="1" applyAlignment="1">
      <alignment horizontal="right" vertical="center"/>
    </xf>
    <xf numFmtId="164" fontId="0" fillId="0" borderId="1" xfId="1" applyFont="1" applyBorder="1" applyAlignment="1">
      <alignment horizontal="center" vertical="center"/>
    </xf>
    <xf numFmtId="164" fontId="24" fillId="0" borderId="1" xfId="1" applyFont="1" applyBorder="1" applyAlignment="1">
      <alignment horizontal="center" vertical="center"/>
    </xf>
    <xf numFmtId="164" fontId="24" fillId="0" borderId="1" xfId="1" applyFont="1" applyBorder="1" applyAlignment="1">
      <alignment vertical="center"/>
    </xf>
    <xf numFmtId="0" fontId="22" fillId="0" borderId="0" xfId="0" applyFont="1" applyFill="1" applyBorder="1" applyAlignment="1">
      <alignment horizontal="center" vertical="center"/>
    </xf>
    <xf numFmtId="164" fontId="0" fillId="0" borderId="0" xfId="1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14" fillId="0" borderId="0" xfId="0" applyFont="1" applyFill="1" applyBorder="1" applyAlignment="1">
      <alignment horizontal="center"/>
    </xf>
    <xf numFmtId="164" fontId="26" fillId="0" borderId="1" xfId="1" applyFont="1" applyBorder="1" applyAlignment="1">
      <alignment horizontal="center" vertical="center"/>
    </xf>
    <xf numFmtId="0" fontId="0" fillId="0" borderId="0" xfId="0" applyAlignment="1"/>
    <xf numFmtId="0" fontId="27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8" fillId="0" borderId="0" xfId="0" applyFont="1"/>
    <xf numFmtId="166" fontId="13" fillId="0" borderId="1" xfId="4" applyNumberFormat="1" applyFont="1" applyBorder="1" applyAlignment="1">
      <alignment horizontal="right" vertical="center"/>
    </xf>
    <xf numFmtId="164" fontId="0" fillId="0" borderId="1" xfId="1" quotePrefix="1" applyFont="1" applyBorder="1" applyAlignment="1">
      <alignment horizontal="center" vertical="center"/>
    </xf>
    <xf numFmtId="0" fontId="0" fillId="0" borderId="0" xfId="0" applyAlignment="1">
      <alignment horizontal="left"/>
    </xf>
    <xf numFmtId="164" fontId="0" fillId="0" borderId="1" xfId="1" applyFont="1" applyBorder="1" applyAlignment="1">
      <alignment horizontal="left" vertical="center"/>
    </xf>
    <xf numFmtId="0" fontId="14" fillId="2" borderId="1" xfId="0" applyFont="1" applyFill="1" applyBorder="1" applyAlignment="1">
      <alignment horizontal="center" vertical="center"/>
    </xf>
    <xf numFmtId="0" fontId="29" fillId="0" borderId="0" xfId="0" applyFont="1" applyAlignment="1"/>
    <xf numFmtId="0" fontId="30" fillId="0" borderId="0" xfId="0" applyFont="1"/>
    <xf numFmtId="0" fontId="31" fillId="0" borderId="0" xfId="0" applyFont="1" applyAlignment="1"/>
    <xf numFmtId="164" fontId="30" fillId="0" borderId="0" xfId="1" applyFont="1" applyFill="1" applyBorder="1"/>
    <xf numFmtId="164" fontId="30" fillId="0" borderId="0" xfId="0" applyNumberFormat="1" applyFont="1"/>
    <xf numFmtId="164" fontId="14" fillId="2" borderId="1" xfId="1" applyFont="1" applyFill="1" applyBorder="1" applyAlignment="1">
      <alignment horizontal="center" vertical="center"/>
    </xf>
    <xf numFmtId="167" fontId="0" fillId="0" borderId="1" xfId="4" applyNumberFormat="1" applyFont="1" applyBorder="1" applyAlignment="1">
      <alignment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8" fillId="0" borderId="0" xfId="0" applyFont="1" applyAlignment="1"/>
    <xf numFmtId="164" fontId="0" fillId="0" borderId="0" xfId="1" applyFont="1"/>
    <xf numFmtId="0" fontId="40" fillId="0" borderId="0" xfId="0" applyFont="1" applyAlignment="1">
      <alignment vertical="center"/>
    </xf>
    <xf numFmtId="0" fontId="42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11" fillId="0" borderId="5" xfId="0" applyFont="1" applyBorder="1" applyAlignment="1"/>
    <xf numFmtId="164" fontId="0" fillId="0" borderId="0" xfId="0" applyNumberFormat="1"/>
    <xf numFmtId="3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167" fontId="37" fillId="0" borderId="1" xfId="4" applyNumberFormat="1" applyFont="1" applyBorder="1"/>
    <xf numFmtId="166" fontId="45" fillId="0" borderId="1" xfId="4" applyNumberFormat="1" applyFont="1" applyBorder="1" applyAlignment="1">
      <alignment horizontal="right" vertical="center" wrapText="1"/>
    </xf>
    <xf numFmtId="168" fontId="17" fillId="0" borderId="1" xfId="1" applyNumberFormat="1" applyFont="1" applyBorder="1"/>
    <xf numFmtId="168" fontId="37" fillId="0" borderId="1" xfId="1" applyNumberFormat="1" applyFont="1" applyBorder="1" applyAlignment="1"/>
    <xf numFmtId="2" fontId="37" fillId="0" borderId="1" xfId="0" applyNumberFormat="1" applyFont="1" applyBorder="1"/>
    <xf numFmtId="164" fontId="45" fillId="0" borderId="1" xfId="1" applyFont="1" applyBorder="1" applyAlignment="1">
      <alignment vertical="center" wrapText="1"/>
    </xf>
    <xf numFmtId="0" fontId="38" fillId="0" borderId="0" xfId="0" applyFont="1" applyAlignment="1">
      <alignment vertical="center"/>
    </xf>
    <xf numFmtId="0" fontId="42" fillId="0" borderId="6" xfId="0" applyFont="1" applyBorder="1" applyAlignment="1">
      <alignment vertical="center" wrapText="1"/>
    </xf>
    <xf numFmtId="3" fontId="4" fillId="0" borderId="8" xfId="0" applyNumberFormat="1" applyFont="1" applyBorder="1"/>
    <xf numFmtId="1" fontId="4" fillId="0" borderId="8" xfId="0" applyNumberFormat="1" applyFont="1" applyBorder="1"/>
    <xf numFmtId="167" fontId="4" fillId="0" borderId="1" xfId="4" applyNumberFormat="1" applyFont="1" applyBorder="1"/>
    <xf numFmtId="0" fontId="47" fillId="0" borderId="0" xfId="0" applyFont="1"/>
    <xf numFmtId="0" fontId="49" fillId="0" borderId="1" xfId="0" applyFont="1" applyBorder="1" applyAlignment="1">
      <alignment horizontal="center" vertical="center" wrapText="1"/>
    </xf>
    <xf numFmtId="0" fontId="49" fillId="0" borderId="6" xfId="0" applyFont="1" applyBorder="1" applyAlignment="1">
      <alignment vertical="center" wrapText="1"/>
    </xf>
    <xf numFmtId="164" fontId="49" fillId="0" borderId="8" xfId="1" applyFont="1" applyBorder="1" applyAlignment="1">
      <alignment vertical="center" wrapText="1"/>
    </xf>
    <xf numFmtId="164" fontId="49" fillId="0" borderId="10" xfId="1" applyFont="1" applyBorder="1" applyAlignment="1">
      <alignment vertical="center" wrapText="1"/>
    </xf>
    <xf numFmtId="168" fontId="49" fillId="0" borderId="1" xfId="1" applyNumberFormat="1" applyFont="1" applyBorder="1" applyAlignment="1">
      <alignment vertical="center" wrapText="1"/>
    </xf>
    <xf numFmtId="0" fontId="50" fillId="0" borderId="5" xfId="0" applyFont="1" applyBorder="1" applyAlignment="1"/>
    <xf numFmtId="168" fontId="49" fillId="0" borderId="8" xfId="1" applyNumberFormat="1" applyFont="1" applyBorder="1" applyAlignment="1">
      <alignment vertical="center" wrapText="1"/>
    </xf>
    <xf numFmtId="3" fontId="37" fillId="0" borderId="1" xfId="5" applyNumberFormat="1" applyFont="1" applyFill="1" applyBorder="1"/>
    <xf numFmtId="0" fontId="51" fillId="0" borderId="5" xfId="0" applyFont="1" applyBorder="1" applyAlignment="1"/>
    <xf numFmtId="0" fontId="10" fillId="0" borderId="0" xfId="0" applyFont="1"/>
    <xf numFmtId="0" fontId="0" fillId="5" borderId="1" xfId="0" applyFill="1" applyBorder="1" applyAlignment="1">
      <alignment horizontal="center"/>
    </xf>
    <xf numFmtId="0" fontId="3" fillId="5" borderId="1" xfId="0" applyFont="1" applyFill="1" applyBorder="1" applyAlignment="1">
      <alignment horizontal="center" vertical="center"/>
    </xf>
    <xf numFmtId="0" fontId="0" fillId="5" borderId="1" xfId="0" applyFill="1" applyBorder="1"/>
    <xf numFmtId="3" fontId="0" fillId="5" borderId="1" xfId="0" applyNumberFormat="1" applyFont="1" applyFill="1" applyBorder="1"/>
    <xf numFmtId="0" fontId="39" fillId="4" borderId="1" xfId="0" applyFont="1" applyFill="1" applyBorder="1" applyAlignment="1">
      <alignment horizontal="center" vertical="center" wrapText="1"/>
    </xf>
    <xf numFmtId="0" fontId="39" fillId="4" borderId="6" xfId="0" applyFont="1" applyFill="1" applyBorder="1" applyAlignment="1">
      <alignment horizontal="center" vertical="center" wrapText="1"/>
    </xf>
    <xf numFmtId="0" fontId="0" fillId="0" borderId="0" xfId="0" applyFill="1"/>
    <xf numFmtId="0" fontId="10" fillId="4" borderId="1" xfId="0" applyFont="1" applyFill="1" applyBorder="1" applyAlignment="1">
      <alignment horizontal="center" vertical="center"/>
    </xf>
    <xf numFmtId="0" fontId="33" fillId="6" borderId="1" xfId="0" applyFont="1" applyFill="1" applyBorder="1" applyAlignment="1">
      <alignment horizontal="center" vertical="center"/>
    </xf>
    <xf numFmtId="0" fontId="32" fillId="7" borderId="1" xfId="0" applyFont="1" applyFill="1" applyBorder="1"/>
    <xf numFmtId="164" fontId="32" fillId="7" borderId="1" xfId="1" applyFont="1" applyFill="1" applyBorder="1"/>
    <xf numFmtId="0" fontId="10" fillId="8" borderId="1" xfId="0" applyFont="1" applyFill="1" applyBorder="1" applyAlignment="1">
      <alignment horizontal="center"/>
    </xf>
    <xf numFmtId="0" fontId="6" fillId="9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164" fontId="33" fillId="6" borderId="1" xfId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/>
    </xf>
    <xf numFmtId="0" fontId="20" fillId="6" borderId="1" xfId="0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164" fontId="33" fillId="6" borderId="1" xfId="1" applyFont="1" applyFill="1" applyBorder="1" applyAlignment="1">
      <alignment horizontal="right" vertical="center"/>
    </xf>
    <xf numFmtId="0" fontId="23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164" fontId="8" fillId="6" borderId="1" xfId="1" applyFont="1" applyFill="1" applyBorder="1" applyAlignment="1">
      <alignment horizontal="center" vertical="center"/>
    </xf>
    <xf numFmtId="0" fontId="8" fillId="6" borderId="1" xfId="0" applyFont="1" applyFill="1" applyBorder="1" applyAlignment="1">
      <alignment vertical="center"/>
    </xf>
    <xf numFmtId="164" fontId="34" fillId="7" borderId="1" xfId="1" applyFont="1" applyFill="1" applyBorder="1" applyAlignment="1">
      <alignment horizontal="center" vertical="center"/>
    </xf>
    <xf numFmtId="0" fontId="25" fillId="4" borderId="1" xfId="0" applyFont="1" applyFill="1" applyBorder="1" applyAlignment="1">
      <alignment horizontal="center" vertical="center"/>
    </xf>
    <xf numFmtId="164" fontId="35" fillId="7" borderId="4" xfId="1" applyFont="1" applyFill="1" applyBorder="1" applyAlignment="1">
      <alignment horizontal="center" vertical="center"/>
    </xf>
    <xf numFmtId="164" fontId="35" fillId="7" borderId="4" xfId="1" applyFont="1" applyFill="1" applyBorder="1" applyAlignment="1">
      <alignment vertical="center"/>
    </xf>
    <xf numFmtId="164" fontId="35" fillId="7" borderId="1" xfId="1" applyFont="1" applyFill="1" applyBorder="1" applyAlignment="1">
      <alignment vertical="center"/>
    </xf>
    <xf numFmtId="164" fontId="35" fillId="7" borderId="1" xfId="1" applyFont="1" applyFill="1" applyBorder="1" applyAlignment="1">
      <alignment horizontal="center" vertical="center"/>
    </xf>
    <xf numFmtId="0" fontId="33" fillId="6" borderId="1" xfId="0" applyFont="1" applyFill="1" applyBorder="1" applyAlignment="1">
      <alignment horizontal="left" vertical="center"/>
    </xf>
    <xf numFmtId="164" fontId="34" fillId="7" borderId="1" xfId="1" applyFont="1" applyFill="1" applyBorder="1" applyAlignment="1">
      <alignment vertical="center"/>
    </xf>
    <xf numFmtId="164" fontId="36" fillId="7" borderId="1" xfId="1" applyFont="1" applyFill="1" applyBorder="1" applyAlignment="1">
      <alignment vertical="center"/>
    </xf>
    <xf numFmtId="164" fontId="44" fillId="7" borderId="1" xfId="0" applyNumberFormat="1" applyFont="1" applyFill="1" applyBorder="1" applyAlignment="1">
      <alignment vertical="center" wrapText="1"/>
    </xf>
    <xf numFmtId="0" fontId="20" fillId="9" borderId="1" xfId="0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 wrapText="1"/>
    </xf>
    <xf numFmtId="166" fontId="44" fillId="7" borderId="3" xfId="4" applyNumberFormat="1" applyFont="1" applyFill="1" applyBorder="1" applyAlignment="1">
      <alignment horizontal="right" vertical="center" wrapText="1"/>
    </xf>
    <xf numFmtId="0" fontId="41" fillId="4" borderId="1" xfId="0" applyFont="1" applyFill="1" applyBorder="1" applyAlignment="1">
      <alignment horizontal="center" vertical="center" wrapText="1"/>
    </xf>
    <xf numFmtId="164" fontId="40" fillId="7" borderId="1" xfId="1" applyNumberFormat="1" applyFont="1" applyFill="1" applyBorder="1" applyAlignment="1">
      <alignment vertical="center"/>
    </xf>
    <xf numFmtId="0" fontId="39" fillId="4" borderId="1" xfId="0" applyFont="1" applyFill="1" applyBorder="1" applyAlignment="1">
      <alignment horizontal="center" vertical="center"/>
    </xf>
    <xf numFmtId="0" fontId="32" fillId="7" borderId="1" xfId="0" applyFont="1" applyFill="1" applyBorder="1" applyAlignment="1">
      <alignment horizontal="center"/>
    </xf>
    <xf numFmtId="164" fontId="46" fillId="7" borderId="1" xfId="1" applyFont="1" applyFill="1" applyBorder="1"/>
    <xf numFmtId="165" fontId="46" fillId="7" borderId="1" xfId="4" applyFont="1" applyFill="1" applyBorder="1"/>
    <xf numFmtId="0" fontId="34" fillId="6" borderId="1" xfId="0" applyFont="1" applyFill="1" applyBorder="1" applyAlignment="1">
      <alignment horizontal="center" vertical="center"/>
    </xf>
    <xf numFmtId="164" fontId="32" fillId="7" borderId="1" xfId="1" applyNumberFormat="1" applyFont="1" applyFill="1" applyBorder="1"/>
    <xf numFmtId="166" fontId="44" fillId="7" borderId="1" xfId="4" applyNumberFormat="1" applyFont="1" applyFill="1" applyBorder="1" applyAlignment="1">
      <alignment horizontal="right" vertical="center" wrapText="1"/>
    </xf>
    <xf numFmtId="0" fontId="20" fillId="9" borderId="2" xfId="0" applyFont="1" applyFill="1" applyBorder="1" applyAlignment="1">
      <alignment horizontal="center" vertical="center"/>
    </xf>
    <xf numFmtId="166" fontId="39" fillId="7" borderId="8" xfId="4" applyNumberFormat="1" applyFont="1" applyFill="1" applyBorder="1" applyAlignment="1">
      <alignment horizontal="right" vertical="center" wrapText="1"/>
    </xf>
    <xf numFmtId="166" fontId="39" fillId="7" borderId="10" xfId="4" applyNumberFormat="1" applyFont="1" applyFill="1" applyBorder="1" applyAlignment="1">
      <alignment horizontal="right" vertical="center" wrapText="1"/>
    </xf>
    <xf numFmtId="43" fontId="39" fillId="7" borderId="1" xfId="4" applyNumberFormat="1" applyFont="1" applyFill="1" applyBorder="1" applyAlignment="1">
      <alignment horizontal="right" vertical="center" wrapText="1"/>
    </xf>
    <xf numFmtId="0" fontId="48" fillId="9" borderId="1" xfId="0" applyFont="1" applyFill="1" applyBorder="1" applyAlignment="1">
      <alignment horizontal="center" vertical="center"/>
    </xf>
    <xf numFmtId="0" fontId="48" fillId="9" borderId="2" xfId="0" applyFont="1" applyFill="1" applyBorder="1" applyAlignment="1">
      <alignment horizontal="center" vertical="center"/>
    </xf>
    <xf numFmtId="0" fontId="48" fillId="9" borderId="9" xfId="0" applyFont="1" applyFill="1" applyBorder="1" applyAlignment="1">
      <alignment horizontal="center" vertical="center"/>
    </xf>
    <xf numFmtId="168" fontId="39" fillId="7" borderId="1" xfId="4" applyNumberFormat="1" applyFont="1" applyFill="1" applyBorder="1" applyAlignment="1">
      <alignment horizontal="right" vertical="center" wrapText="1"/>
    </xf>
    <xf numFmtId="3" fontId="0" fillId="0" borderId="1" xfId="0" applyNumberFormat="1" applyBorder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4" borderId="1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 wrapText="1"/>
    </xf>
    <xf numFmtId="0" fontId="19" fillId="4" borderId="2" xfId="0" applyFont="1" applyFill="1" applyBorder="1" applyAlignment="1">
      <alignment horizontal="center" vertical="center" wrapText="1"/>
    </xf>
    <xf numFmtId="0" fontId="19" fillId="4" borderId="3" xfId="0" applyFont="1" applyFill="1" applyBorder="1" applyAlignment="1">
      <alignment horizontal="center" vertical="center" wrapText="1"/>
    </xf>
    <xf numFmtId="0" fontId="19" fillId="4" borderId="2" xfId="0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 wrapText="1"/>
    </xf>
    <xf numFmtId="0" fontId="21" fillId="4" borderId="2" xfId="0" applyFont="1" applyFill="1" applyBorder="1" applyAlignment="1">
      <alignment horizontal="center" vertical="center" wrapText="1"/>
    </xf>
    <xf numFmtId="0" fontId="21" fillId="4" borderId="3" xfId="0" applyFont="1" applyFill="1" applyBorder="1" applyAlignment="1">
      <alignment horizontal="center" vertical="center" wrapText="1"/>
    </xf>
    <xf numFmtId="0" fontId="21" fillId="4" borderId="2" xfId="0" applyFont="1" applyFill="1" applyBorder="1" applyAlignment="1">
      <alignment horizontal="center" vertical="center"/>
    </xf>
    <xf numFmtId="0" fontId="21" fillId="4" borderId="3" xfId="0" applyFont="1" applyFill="1" applyBorder="1" applyAlignment="1">
      <alignment horizontal="center" vertical="center"/>
    </xf>
    <xf numFmtId="0" fontId="25" fillId="4" borderId="2" xfId="0" applyFont="1" applyFill="1" applyBorder="1" applyAlignment="1">
      <alignment horizontal="center" vertical="center"/>
    </xf>
    <xf numFmtId="0" fontId="25" fillId="4" borderId="3" xfId="0" applyFont="1" applyFill="1" applyBorder="1" applyAlignment="1">
      <alignment horizontal="center" vertical="center"/>
    </xf>
    <xf numFmtId="0" fontId="25" fillId="4" borderId="1" xfId="0" applyFont="1" applyFill="1" applyBorder="1" applyAlignment="1">
      <alignment horizontal="center" vertical="center" wrapText="1"/>
    </xf>
    <xf numFmtId="0" fontId="25" fillId="4" borderId="1" xfId="0" applyFont="1" applyFill="1" applyBorder="1" applyAlignment="1">
      <alignment horizontal="center" vertical="center"/>
    </xf>
    <xf numFmtId="0" fontId="25" fillId="4" borderId="2" xfId="0" applyFont="1" applyFill="1" applyBorder="1" applyAlignment="1">
      <alignment horizontal="center" vertical="center" wrapText="1"/>
    </xf>
    <xf numFmtId="0" fontId="25" fillId="4" borderId="3" xfId="0" applyFont="1" applyFill="1" applyBorder="1" applyAlignment="1">
      <alignment horizontal="center" vertical="center" wrapText="1"/>
    </xf>
    <xf numFmtId="0" fontId="38" fillId="0" borderId="0" xfId="0" applyFont="1" applyAlignment="1">
      <alignment horizontal="center" vertical="center"/>
    </xf>
    <xf numFmtId="0" fontId="39" fillId="7" borderId="1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left"/>
    </xf>
    <xf numFmtId="0" fontId="12" fillId="0" borderId="0" xfId="0" applyFont="1" applyAlignment="1">
      <alignment horizontal="center" vertical="center"/>
    </xf>
    <xf numFmtId="0" fontId="5" fillId="7" borderId="6" xfId="0" applyFont="1" applyFill="1" applyBorder="1" applyAlignment="1">
      <alignment horizontal="center" vertical="center"/>
    </xf>
    <xf numFmtId="0" fontId="5" fillId="7" borderId="7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40" fillId="0" borderId="0" xfId="0" applyFont="1" applyAlignment="1">
      <alignment horizontal="center" vertical="center"/>
    </xf>
    <xf numFmtId="0" fontId="52" fillId="0" borderId="5" xfId="0" applyFont="1" applyBorder="1" applyAlignment="1">
      <alignment horizontal="left"/>
    </xf>
    <xf numFmtId="0" fontId="17" fillId="0" borderId="0" xfId="0" applyFont="1" applyAlignment="1">
      <alignment horizontal="center" vertical="center"/>
    </xf>
    <xf numFmtId="0" fontId="39" fillId="7" borderId="6" xfId="0" applyFont="1" applyFill="1" applyBorder="1" applyAlignment="1">
      <alignment horizontal="center" vertical="center" wrapText="1"/>
    </xf>
    <xf numFmtId="0" fontId="44" fillId="0" borderId="0" xfId="0" applyFont="1" applyAlignment="1">
      <alignment horizontal="center" vertical="center"/>
    </xf>
  </cellXfs>
  <cellStyles count="7">
    <cellStyle name="Comma" xfId="4" builtinId="3"/>
    <cellStyle name="Comma [0]" xfId="1" builtinId="6"/>
    <cellStyle name="Normal" xfId="0" builtinId="0"/>
    <cellStyle name="Normal 2" xfId="5"/>
    <cellStyle name="Normal 20" xfId="3"/>
    <cellStyle name="Normal 21" xfId="2"/>
    <cellStyle name="Normal 3" xfId="6"/>
  </cellStyles>
  <dxfs count="0"/>
  <tableStyles count="0" defaultTableStyle="TableStyleMedium2" defaultPivotStyle="PivotStyleLight16"/>
  <colors>
    <mruColors>
      <color rgb="FFCD80F0"/>
      <color rgb="FFDFACF6"/>
      <color rgb="FFECCFF9"/>
      <color rgb="FFE6BFF7"/>
      <color rgb="FFDBA2F4"/>
      <color rgb="FFD99EF4"/>
      <color rgb="FFFF9FFF"/>
      <color rgb="FFCC00CC"/>
      <color rgb="FFCC00FF"/>
      <color rgb="FF66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34"/>
  <sheetViews>
    <sheetView tabSelected="1" zoomScale="70" zoomScaleNormal="70" workbookViewId="0">
      <selection activeCell="F40" sqref="F40"/>
    </sheetView>
  </sheetViews>
  <sheetFormatPr defaultRowHeight="15" x14ac:dyDescent="0.25"/>
  <cols>
    <col min="1" max="1" width="5.7109375" customWidth="1"/>
    <col min="2" max="2" width="5.5703125" style="1" customWidth="1"/>
    <col min="3" max="3" width="18" style="1" bestFit="1" customWidth="1"/>
    <col min="4" max="4" width="20.140625" bestFit="1" customWidth="1"/>
    <col min="5" max="5" width="15.7109375" customWidth="1"/>
    <col min="6" max="6" width="17.5703125" customWidth="1"/>
    <col min="7" max="7" width="12.7109375" customWidth="1"/>
    <col min="8" max="8" width="14" customWidth="1"/>
    <col min="9" max="9" width="13" customWidth="1"/>
    <col min="10" max="10" width="7.28515625" customWidth="1"/>
    <col min="11" max="11" width="9.140625" style="60"/>
    <col min="12" max="13" width="9.5703125" style="60" bestFit="1" customWidth="1"/>
    <col min="14" max="14" width="9.140625" style="60"/>
  </cols>
  <sheetData>
    <row r="2" spans="2:14" ht="18" x14ac:dyDescent="0.25">
      <c r="B2" s="157" t="s">
        <v>246</v>
      </c>
      <c r="C2" s="157"/>
      <c r="D2" s="157"/>
      <c r="E2" s="157"/>
      <c r="F2" s="157"/>
      <c r="G2" s="157"/>
      <c r="H2" s="157"/>
      <c r="I2" s="157"/>
      <c r="J2" s="5"/>
      <c r="K2" s="59"/>
    </row>
    <row r="3" spans="2:14" ht="18" x14ac:dyDescent="0.25">
      <c r="B3" s="157" t="s">
        <v>365</v>
      </c>
      <c r="C3" s="157"/>
      <c r="D3" s="157"/>
      <c r="E3" s="157"/>
      <c r="F3" s="157"/>
      <c r="G3" s="157"/>
      <c r="H3" s="157"/>
      <c r="I3" s="157"/>
      <c r="J3" s="5"/>
      <c r="K3" s="59"/>
    </row>
    <row r="4" spans="2:14" ht="15.75" x14ac:dyDescent="0.25">
      <c r="B4" s="158" t="s">
        <v>366</v>
      </c>
      <c r="C4" s="158"/>
      <c r="D4" s="158"/>
      <c r="E4" s="158"/>
      <c r="F4" s="158"/>
      <c r="G4" s="158"/>
      <c r="H4" s="158"/>
      <c r="I4" s="158"/>
      <c r="J4" s="6"/>
      <c r="K4" s="61"/>
    </row>
    <row r="6" spans="2:14" x14ac:dyDescent="0.25">
      <c r="B6" s="160" t="s">
        <v>212</v>
      </c>
      <c r="C6" s="160" t="s">
        <v>214</v>
      </c>
      <c r="D6" s="160" t="s">
        <v>215</v>
      </c>
      <c r="E6" s="159" t="s">
        <v>216</v>
      </c>
      <c r="F6" s="159"/>
      <c r="G6" s="159"/>
      <c r="H6" s="159" t="s">
        <v>217</v>
      </c>
      <c r="I6" s="159" t="s">
        <v>213</v>
      </c>
      <c r="J6" s="107"/>
    </row>
    <row r="7" spans="2:14" x14ac:dyDescent="0.25">
      <c r="B7" s="161"/>
      <c r="C7" s="161"/>
      <c r="D7" s="161"/>
      <c r="E7" s="108" t="s">
        <v>218</v>
      </c>
      <c r="F7" s="108" t="s">
        <v>219</v>
      </c>
      <c r="G7" s="108" t="s">
        <v>220</v>
      </c>
      <c r="H7" s="159"/>
      <c r="I7" s="159"/>
      <c r="J7" s="107"/>
    </row>
    <row r="8" spans="2:14" x14ac:dyDescent="0.25">
      <c r="B8" s="112">
        <v>1</v>
      </c>
      <c r="C8" s="112">
        <v>2</v>
      </c>
      <c r="D8" s="112">
        <v>3</v>
      </c>
      <c r="E8" s="112">
        <v>4</v>
      </c>
      <c r="F8" s="112">
        <v>5</v>
      </c>
      <c r="G8" s="112">
        <v>6</v>
      </c>
      <c r="H8" s="112">
        <v>7</v>
      </c>
      <c r="I8" s="112">
        <v>8</v>
      </c>
      <c r="J8" s="107"/>
    </row>
    <row r="9" spans="2:14" ht="18.75" x14ac:dyDescent="0.3">
      <c r="B9" s="109"/>
      <c r="C9" s="109">
        <v>15.02</v>
      </c>
      <c r="D9" s="110" t="s">
        <v>221</v>
      </c>
      <c r="E9" s="111">
        <v>204008</v>
      </c>
      <c r="F9" s="111">
        <v>196910</v>
      </c>
      <c r="G9" s="111">
        <v>400918</v>
      </c>
      <c r="H9" s="111">
        <v>287760</v>
      </c>
      <c r="I9" s="111">
        <v>127349</v>
      </c>
      <c r="J9" s="107"/>
    </row>
    <row r="10" spans="2:14" ht="16.5" customHeight="1" x14ac:dyDescent="0.25">
      <c r="B10" s="101">
        <v>1</v>
      </c>
      <c r="C10" s="102" t="s">
        <v>222</v>
      </c>
      <c r="D10" s="103" t="s">
        <v>0</v>
      </c>
      <c r="E10" s="104">
        <v>5996</v>
      </c>
      <c r="F10" s="104">
        <v>5755</v>
      </c>
      <c r="G10" s="104">
        <v>11751</v>
      </c>
      <c r="H10" s="104">
        <v>8147</v>
      </c>
      <c r="I10" s="104">
        <v>3640</v>
      </c>
      <c r="J10" s="107"/>
      <c r="K10" s="62">
        <v>10469</v>
      </c>
      <c r="L10" s="62">
        <v>49962</v>
      </c>
      <c r="M10" s="62">
        <v>30847</v>
      </c>
      <c r="N10" s="62">
        <v>35144</v>
      </c>
    </row>
    <row r="11" spans="2:14" ht="16.5" customHeight="1" x14ac:dyDescent="0.25">
      <c r="B11" s="101">
        <v>2</v>
      </c>
      <c r="C11" s="102" t="s">
        <v>223</v>
      </c>
      <c r="D11" s="103" t="s">
        <v>12</v>
      </c>
      <c r="E11" s="104">
        <v>26523</v>
      </c>
      <c r="F11" s="104">
        <v>25797</v>
      </c>
      <c r="G11" s="104">
        <v>52320</v>
      </c>
      <c r="H11" s="104">
        <v>37171</v>
      </c>
      <c r="I11" s="104">
        <v>16041</v>
      </c>
      <c r="J11" s="107"/>
      <c r="K11" s="62">
        <v>10249</v>
      </c>
      <c r="L11" s="62">
        <v>11885</v>
      </c>
      <c r="M11" s="62">
        <v>9584</v>
      </c>
      <c r="N11" s="62">
        <v>10821</v>
      </c>
    </row>
    <row r="12" spans="2:14" ht="16.5" customHeight="1" x14ac:dyDescent="0.25">
      <c r="B12" s="101">
        <v>3</v>
      </c>
      <c r="C12" s="102" t="s">
        <v>224</v>
      </c>
      <c r="D12" s="103" t="s">
        <v>20</v>
      </c>
      <c r="E12" s="104">
        <v>5760</v>
      </c>
      <c r="F12" s="104">
        <v>5442</v>
      </c>
      <c r="G12" s="104">
        <v>11202</v>
      </c>
      <c r="H12" s="104">
        <v>8151</v>
      </c>
      <c r="I12" s="104">
        <v>3619</v>
      </c>
      <c r="J12" s="107"/>
      <c r="K12" s="62">
        <v>15919</v>
      </c>
      <c r="L12" s="62">
        <v>18989</v>
      </c>
      <c r="M12" s="62">
        <v>30103</v>
      </c>
      <c r="N12" s="62">
        <v>17905</v>
      </c>
    </row>
    <row r="13" spans="2:14" ht="16.5" customHeight="1" x14ac:dyDescent="0.25">
      <c r="B13" s="101">
        <v>4</v>
      </c>
      <c r="C13" s="102" t="s">
        <v>225</v>
      </c>
      <c r="D13" s="103" t="s">
        <v>35</v>
      </c>
      <c r="E13" s="104">
        <v>6086</v>
      </c>
      <c r="F13" s="104">
        <v>6051</v>
      </c>
      <c r="G13" s="104">
        <v>12137</v>
      </c>
      <c r="H13" s="104">
        <v>8614</v>
      </c>
      <c r="I13" s="104">
        <v>3643</v>
      </c>
      <c r="J13" s="107"/>
      <c r="K13" s="62">
        <v>10636</v>
      </c>
      <c r="L13" s="62">
        <v>11402</v>
      </c>
      <c r="M13" s="62">
        <v>7975</v>
      </c>
      <c r="N13" s="62">
        <v>14596</v>
      </c>
    </row>
    <row r="14" spans="2:14" ht="16.5" customHeight="1" x14ac:dyDescent="0.25">
      <c r="B14" s="101">
        <v>5</v>
      </c>
      <c r="C14" s="102" t="s">
        <v>226</v>
      </c>
      <c r="D14" s="103" t="s">
        <v>44</v>
      </c>
      <c r="E14" s="104">
        <v>17091</v>
      </c>
      <c r="F14" s="104">
        <v>16623</v>
      </c>
      <c r="G14" s="104">
        <v>33714</v>
      </c>
      <c r="H14" s="104">
        <v>23724</v>
      </c>
      <c r="I14" s="104">
        <v>10842</v>
      </c>
      <c r="J14" s="107"/>
      <c r="K14" s="62">
        <v>4870</v>
      </c>
      <c r="L14" s="62">
        <v>13611</v>
      </c>
      <c r="M14" s="62">
        <v>13889</v>
      </c>
      <c r="N14" s="63">
        <f>SUM(N10:N13)</f>
        <v>78466</v>
      </c>
    </row>
    <row r="15" spans="2:14" ht="16.5" customHeight="1" x14ac:dyDescent="0.25">
      <c r="B15" s="101">
        <v>6</v>
      </c>
      <c r="C15" s="102" t="s">
        <v>227</v>
      </c>
      <c r="D15" s="103" t="s">
        <v>53</v>
      </c>
      <c r="E15" s="104">
        <v>19038</v>
      </c>
      <c r="F15" s="104">
        <v>18228</v>
      </c>
      <c r="G15" s="104">
        <v>37266</v>
      </c>
      <c r="H15" s="104">
        <v>27068</v>
      </c>
      <c r="I15" s="104">
        <v>11825</v>
      </c>
      <c r="J15" s="107"/>
      <c r="K15" s="63">
        <f>SUM(K10:K14)</f>
        <v>52143</v>
      </c>
      <c r="L15" s="62">
        <v>11141</v>
      </c>
      <c r="M15" s="62">
        <v>8427</v>
      </c>
    </row>
    <row r="16" spans="2:14" ht="16.5" customHeight="1" x14ac:dyDescent="0.25">
      <c r="B16" s="101">
        <v>7</v>
      </c>
      <c r="C16" s="102" t="s">
        <v>228</v>
      </c>
      <c r="D16" s="103" t="s">
        <v>67</v>
      </c>
      <c r="E16" s="104">
        <v>4633</v>
      </c>
      <c r="F16" s="104">
        <v>4604</v>
      </c>
      <c r="G16" s="104">
        <v>9237</v>
      </c>
      <c r="H16" s="104">
        <v>6883</v>
      </c>
      <c r="I16" s="104">
        <v>3105</v>
      </c>
      <c r="J16" s="107"/>
      <c r="L16" s="62">
        <v>6852</v>
      </c>
      <c r="M16" s="62">
        <v>8510</v>
      </c>
    </row>
    <row r="17" spans="2:13" ht="16.5" customHeight="1" x14ac:dyDescent="0.25">
      <c r="B17" s="101">
        <v>8</v>
      </c>
      <c r="C17" s="102" t="s">
        <v>229</v>
      </c>
      <c r="D17" s="103" t="s">
        <v>74</v>
      </c>
      <c r="E17" s="104">
        <v>16091</v>
      </c>
      <c r="F17" s="104">
        <v>15473</v>
      </c>
      <c r="G17" s="104">
        <v>31564</v>
      </c>
      <c r="H17" s="104">
        <v>22751</v>
      </c>
      <c r="I17" s="104">
        <v>10128</v>
      </c>
      <c r="J17" s="107"/>
      <c r="L17" s="63">
        <f>SUM(L10:L16)</f>
        <v>123842</v>
      </c>
      <c r="M17" s="60">
        <v>9686</v>
      </c>
    </row>
    <row r="18" spans="2:13" ht="16.5" customHeight="1" x14ac:dyDescent="0.25">
      <c r="B18" s="101">
        <v>9</v>
      </c>
      <c r="C18" s="102" t="s">
        <v>230</v>
      </c>
      <c r="D18" s="103" t="s">
        <v>83</v>
      </c>
      <c r="E18" s="104">
        <v>9348</v>
      </c>
      <c r="F18" s="104">
        <v>8698</v>
      </c>
      <c r="G18" s="104">
        <v>18046</v>
      </c>
      <c r="H18" s="104">
        <v>12807</v>
      </c>
      <c r="I18" s="104">
        <v>5729</v>
      </c>
      <c r="M18" s="63">
        <f>SUM(M10:M17)</f>
        <v>119021</v>
      </c>
    </row>
    <row r="19" spans="2:13" ht="16.5" customHeight="1" x14ac:dyDescent="0.25">
      <c r="B19" s="101">
        <v>10</v>
      </c>
      <c r="C19" s="102" t="s">
        <v>231</v>
      </c>
      <c r="D19" s="103" t="s">
        <v>290</v>
      </c>
      <c r="E19" s="104">
        <v>6128</v>
      </c>
      <c r="F19" s="104">
        <v>5854</v>
      </c>
      <c r="G19" s="104">
        <v>11982</v>
      </c>
      <c r="H19" s="104">
        <v>8865</v>
      </c>
      <c r="I19" s="104">
        <v>3895</v>
      </c>
    </row>
    <row r="20" spans="2:13" ht="16.5" customHeight="1" x14ac:dyDescent="0.25">
      <c r="B20" s="101">
        <v>11</v>
      </c>
      <c r="C20" s="102" t="s">
        <v>232</v>
      </c>
      <c r="D20" s="103" t="s">
        <v>104</v>
      </c>
      <c r="E20" s="104">
        <v>10875</v>
      </c>
      <c r="F20" s="104">
        <v>10485</v>
      </c>
      <c r="G20" s="104">
        <v>21360</v>
      </c>
      <c r="H20" s="104">
        <v>14775</v>
      </c>
      <c r="I20" s="104">
        <v>6421</v>
      </c>
    </row>
    <row r="21" spans="2:13" ht="16.5" customHeight="1" x14ac:dyDescent="0.25">
      <c r="B21" s="101">
        <v>12</v>
      </c>
      <c r="C21" s="102" t="s">
        <v>233</v>
      </c>
      <c r="D21" s="103" t="s">
        <v>112</v>
      </c>
      <c r="E21" s="104">
        <v>6502</v>
      </c>
      <c r="F21" s="104">
        <v>6194</v>
      </c>
      <c r="G21" s="104">
        <v>12696</v>
      </c>
      <c r="H21" s="104">
        <v>8989</v>
      </c>
      <c r="I21" s="104">
        <v>3927</v>
      </c>
    </row>
    <row r="22" spans="2:13" ht="16.5" customHeight="1" x14ac:dyDescent="0.25">
      <c r="B22" s="101">
        <v>13</v>
      </c>
      <c r="C22" s="102" t="s">
        <v>234</v>
      </c>
      <c r="D22" s="103" t="s">
        <v>122</v>
      </c>
      <c r="E22" s="104">
        <v>9659</v>
      </c>
      <c r="F22" s="104">
        <v>9336</v>
      </c>
      <c r="G22" s="104">
        <v>18995</v>
      </c>
      <c r="H22" s="104">
        <v>13858</v>
      </c>
      <c r="I22" s="104">
        <v>6121</v>
      </c>
    </row>
    <row r="23" spans="2:13" ht="16.5" customHeight="1" x14ac:dyDescent="0.25">
      <c r="B23" s="101">
        <v>14</v>
      </c>
      <c r="C23" s="102" t="s">
        <v>235</v>
      </c>
      <c r="D23" s="103" t="s">
        <v>129</v>
      </c>
      <c r="E23" s="104">
        <v>5143</v>
      </c>
      <c r="F23" s="104">
        <v>5026</v>
      </c>
      <c r="G23" s="104">
        <v>10169</v>
      </c>
      <c r="H23" s="104">
        <v>7347</v>
      </c>
      <c r="I23" s="104">
        <v>3450</v>
      </c>
    </row>
    <row r="24" spans="2:13" ht="16.5" customHeight="1" x14ac:dyDescent="0.25">
      <c r="B24" s="101">
        <v>15</v>
      </c>
      <c r="C24" s="102" t="s">
        <v>236</v>
      </c>
      <c r="D24" s="103" t="s">
        <v>135</v>
      </c>
      <c r="E24" s="104">
        <v>4471</v>
      </c>
      <c r="F24" s="104">
        <v>4252</v>
      </c>
      <c r="G24" s="104">
        <v>8723</v>
      </c>
      <c r="H24" s="104">
        <v>6403</v>
      </c>
      <c r="I24" s="104">
        <v>2874</v>
      </c>
    </row>
    <row r="25" spans="2:13" ht="16.5" customHeight="1" x14ac:dyDescent="0.25">
      <c r="B25" s="101">
        <v>16</v>
      </c>
      <c r="C25" s="102" t="s">
        <v>237</v>
      </c>
      <c r="D25" s="103" t="s">
        <v>139</v>
      </c>
      <c r="E25" s="104">
        <v>7427</v>
      </c>
      <c r="F25" s="104">
        <v>7133</v>
      </c>
      <c r="G25" s="104">
        <v>14560</v>
      </c>
      <c r="H25" s="104">
        <v>10262</v>
      </c>
      <c r="I25" s="104">
        <v>4422</v>
      </c>
    </row>
    <row r="26" spans="2:13" ht="16.5" customHeight="1" x14ac:dyDescent="0.25">
      <c r="B26" s="101">
        <v>17</v>
      </c>
      <c r="C26" s="102" t="s">
        <v>238</v>
      </c>
      <c r="D26" s="103" t="s">
        <v>149</v>
      </c>
      <c r="E26" s="104">
        <v>3738</v>
      </c>
      <c r="F26" s="104">
        <v>3756</v>
      </c>
      <c r="G26" s="104">
        <v>7494</v>
      </c>
      <c r="H26" s="104">
        <v>5431</v>
      </c>
      <c r="I26" s="104">
        <v>2381</v>
      </c>
    </row>
    <row r="27" spans="2:13" ht="16.5" customHeight="1" x14ac:dyDescent="0.25">
      <c r="B27" s="101">
        <v>18</v>
      </c>
      <c r="C27" s="102" t="s">
        <v>239</v>
      </c>
      <c r="D27" s="103" t="s">
        <v>156</v>
      </c>
      <c r="E27" s="104">
        <v>5843</v>
      </c>
      <c r="F27" s="104">
        <v>5519</v>
      </c>
      <c r="G27" s="104">
        <v>11362</v>
      </c>
      <c r="H27" s="104">
        <v>7911</v>
      </c>
      <c r="I27" s="104">
        <v>3597</v>
      </c>
    </row>
    <row r="28" spans="2:13" ht="16.5" customHeight="1" x14ac:dyDescent="0.25">
      <c r="B28" s="101">
        <v>19</v>
      </c>
      <c r="C28" s="102" t="s">
        <v>240</v>
      </c>
      <c r="D28" s="103" t="s">
        <v>169</v>
      </c>
      <c r="E28" s="104">
        <v>7676</v>
      </c>
      <c r="F28" s="104">
        <v>7443</v>
      </c>
      <c r="G28" s="104">
        <v>15119</v>
      </c>
      <c r="H28" s="104">
        <v>11122</v>
      </c>
      <c r="I28" s="104">
        <v>4994</v>
      </c>
    </row>
    <row r="29" spans="2:13" ht="16.5" customHeight="1" x14ac:dyDescent="0.25">
      <c r="B29" s="101">
        <v>20</v>
      </c>
      <c r="C29" s="102" t="s">
        <v>241</v>
      </c>
      <c r="D29" s="103" t="s">
        <v>174</v>
      </c>
      <c r="E29" s="104">
        <v>5922</v>
      </c>
      <c r="F29" s="104">
        <v>5638</v>
      </c>
      <c r="G29" s="104">
        <v>11560</v>
      </c>
      <c r="H29" s="104">
        <v>8209</v>
      </c>
      <c r="I29" s="104">
        <v>3662</v>
      </c>
    </row>
    <row r="30" spans="2:13" ht="16.5" customHeight="1" x14ac:dyDescent="0.25">
      <c r="B30" s="101">
        <v>21</v>
      </c>
      <c r="C30" s="102" t="s">
        <v>242</v>
      </c>
      <c r="D30" s="103" t="s">
        <v>178</v>
      </c>
      <c r="E30" s="104">
        <v>7567</v>
      </c>
      <c r="F30" s="104">
        <v>7399</v>
      </c>
      <c r="G30" s="104">
        <v>14966</v>
      </c>
      <c r="H30" s="104">
        <v>11163</v>
      </c>
      <c r="I30" s="104">
        <v>5033</v>
      </c>
    </row>
    <row r="31" spans="2:13" ht="16.5" customHeight="1" x14ac:dyDescent="0.25">
      <c r="B31" s="101">
        <v>22</v>
      </c>
      <c r="C31" s="102" t="s">
        <v>243</v>
      </c>
      <c r="D31" s="103" t="s">
        <v>185</v>
      </c>
      <c r="E31" s="104">
        <v>4594</v>
      </c>
      <c r="F31" s="104">
        <v>4398</v>
      </c>
      <c r="G31" s="104">
        <v>8992</v>
      </c>
      <c r="H31" s="104">
        <v>6549</v>
      </c>
      <c r="I31" s="104">
        <v>2938</v>
      </c>
    </row>
    <row r="32" spans="2:13" ht="16.5" customHeight="1" x14ac:dyDescent="0.25">
      <c r="B32" s="101">
        <v>23</v>
      </c>
      <c r="C32" s="102" t="s">
        <v>244</v>
      </c>
      <c r="D32" s="103" t="s">
        <v>190</v>
      </c>
      <c r="E32" s="104">
        <v>5255</v>
      </c>
      <c r="F32" s="104">
        <v>5248</v>
      </c>
      <c r="G32" s="104">
        <v>10503</v>
      </c>
      <c r="H32" s="104">
        <v>7598</v>
      </c>
      <c r="I32" s="104">
        <v>3289</v>
      </c>
    </row>
    <row r="33" spans="2:9" ht="16.5" customHeight="1" x14ac:dyDescent="0.25">
      <c r="B33" s="101">
        <v>24</v>
      </c>
      <c r="C33" s="102" t="s">
        <v>245</v>
      </c>
      <c r="D33" s="103" t="s">
        <v>205</v>
      </c>
      <c r="E33" s="104">
        <v>2642</v>
      </c>
      <c r="F33" s="104">
        <v>2558</v>
      </c>
      <c r="G33" s="104">
        <v>5200</v>
      </c>
      <c r="H33" s="104">
        <v>3962</v>
      </c>
      <c r="I33" s="104">
        <v>1773</v>
      </c>
    </row>
    <row r="34" spans="2:9" ht="15.75" x14ac:dyDescent="0.25">
      <c r="B34" s="99" t="s">
        <v>378</v>
      </c>
      <c r="C34" s="8"/>
      <c r="D34" s="8"/>
      <c r="E34" s="8"/>
    </row>
  </sheetData>
  <mergeCells count="9">
    <mergeCell ref="B2:I2"/>
    <mergeCell ref="B3:I3"/>
    <mergeCell ref="B4:I4"/>
    <mergeCell ref="E6:G6"/>
    <mergeCell ref="H6:H7"/>
    <mergeCell ref="I6:I7"/>
    <mergeCell ref="B6:B7"/>
    <mergeCell ref="C6:C7"/>
    <mergeCell ref="D6:D7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zoomScale="80" zoomScaleNormal="80" workbookViewId="0">
      <selection activeCell="L6" sqref="L6"/>
    </sheetView>
  </sheetViews>
  <sheetFormatPr defaultRowHeight="15" x14ac:dyDescent="0.25"/>
  <cols>
    <col min="1" max="1" width="6.5703125" customWidth="1"/>
    <col min="2" max="2" width="15.42578125" customWidth="1"/>
    <col min="3" max="3" width="20.5703125" customWidth="1"/>
    <col min="4" max="4" width="13.140625" customWidth="1"/>
    <col min="5" max="5" width="15.42578125" customWidth="1"/>
    <col min="6" max="6" width="12" customWidth="1"/>
    <col min="7" max="7" width="13" customWidth="1"/>
    <col min="8" max="8" width="20.8554687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367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27.75" customHeight="1" x14ac:dyDescent="0.25">
      <c r="A5" s="163" t="s">
        <v>212</v>
      </c>
      <c r="B5" s="165" t="s">
        <v>248</v>
      </c>
      <c r="C5" s="163" t="s">
        <v>249</v>
      </c>
      <c r="D5" s="167" t="s">
        <v>216</v>
      </c>
      <c r="E5" s="168"/>
      <c r="F5" s="169"/>
      <c r="G5" s="163" t="s">
        <v>217</v>
      </c>
      <c r="H5" s="165" t="s">
        <v>250</v>
      </c>
    </row>
    <row r="6" spans="1:8" ht="28.5" customHeight="1" x14ac:dyDescent="0.25">
      <c r="A6" s="164"/>
      <c r="B6" s="166"/>
      <c r="C6" s="164"/>
      <c r="D6" s="116" t="s">
        <v>218</v>
      </c>
      <c r="E6" s="116" t="s">
        <v>219</v>
      </c>
      <c r="F6" s="116" t="s">
        <v>220</v>
      </c>
      <c r="G6" s="164"/>
      <c r="H6" s="166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29.25" customHeight="1" x14ac:dyDescent="0.25">
      <c r="A8" s="114"/>
      <c r="B8" s="109" t="s">
        <v>222</v>
      </c>
      <c r="C8" s="109" t="s">
        <v>0</v>
      </c>
      <c r="D8" s="115">
        <v>5996</v>
      </c>
      <c r="E8" s="115">
        <v>5755</v>
      </c>
      <c r="F8" s="115">
        <v>11751</v>
      </c>
      <c r="G8" s="115">
        <v>8147</v>
      </c>
      <c r="H8" s="115">
        <v>3640</v>
      </c>
    </row>
    <row r="9" spans="1:8" ht="33.75" customHeight="1" x14ac:dyDescent="0.25">
      <c r="A9" s="4">
        <v>1</v>
      </c>
      <c r="B9" s="9" t="s">
        <v>251</v>
      </c>
      <c r="C9" s="10" t="s">
        <v>1</v>
      </c>
      <c r="D9" s="37">
        <v>189</v>
      </c>
      <c r="E9" s="37">
        <v>168</v>
      </c>
      <c r="F9" s="37">
        <v>357</v>
      </c>
      <c r="G9" s="37">
        <v>243</v>
      </c>
      <c r="H9" s="37">
        <v>118</v>
      </c>
    </row>
    <row r="10" spans="1:8" ht="33.75" customHeight="1" x14ac:dyDescent="0.25">
      <c r="A10" s="4">
        <v>2</v>
      </c>
      <c r="B10" s="9" t="s">
        <v>252</v>
      </c>
      <c r="C10" s="10" t="s">
        <v>2</v>
      </c>
      <c r="D10" s="37">
        <v>247</v>
      </c>
      <c r="E10" s="37">
        <v>234</v>
      </c>
      <c r="F10" s="37">
        <v>481</v>
      </c>
      <c r="G10" s="37">
        <v>315</v>
      </c>
      <c r="H10" s="37">
        <v>151</v>
      </c>
    </row>
    <row r="11" spans="1:8" ht="33.75" customHeight="1" x14ac:dyDescent="0.25">
      <c r="A11" s="4">
        <v>3</v>
      </c>
      <c r="B11" s="9" t="s">
        <v>253</v>
      </c>
      <c r="C11" s="10" t="s">
        <v>3</v>
      </c>
      <c r="D11" s="37">
        <v>131</v>
      </c>
      <c r="E11" s="37">
        <v>113</v>
      </c>
      <c r="F11" s="37">
        <v>244</v>
      </c>
      <c r="G11" s="37">
        <v>166</v>
      </c>
      <c r="H11" s="37">
        <v>76</v>
      </c>
    </row>
    <row r="12" spans="1:8" ht="33.75" customHeight="1" x14ac:dyDescent="0.25">
      <c r="A12" s="4">
        <v>4</v>
      </c>
      <c r="B12" s="9" t="s">
        <v>254</v>
      </c>
      <c r="C12" s="10" t="s">
        <v>4</v>
      </c>
      <c r="D12" s="37">
        <v>232</v>
      </c>
      <c r="E12" s="37">
        <v>244</v>
      </c>
      <c r="F12" s="37">
        <v>476</v>
      </c>
      <c r="G12" s="37">
        <v>319</v>
      </c>
      <c r="H12" s="37">
        <v>148</v>
      </c>
    </row>
    <row r="13" spans="1:8" ht="33.75" customHeight="1" x14ac:dyDescent="0.25">
      <c r="A13" s="4">
        <v>5</v>
      </c>
      <c r="B13" s="9" t="s">
        <v>255</v>
      </c>
      <c r="C13" s="10" t="s">
        <v>5</v>
      </c>
      <c r="D13" s="37">
        <v>438</v>
      </c>
      <c r="E13" s="37">
        <v>414</v>
      </c>
      <c r="F13" s="37">
        <v>852</v>
      </c>
      <c r="G13" s="37">
        <v>572</v>
      </c>
      <c r="H13" s="37">
        <v>254</v>
      </c>
    </row>
    <row r="14" spans="1:8" ht="33.75" customHeight="1" x14ac:dyDescent="0.25">
      <c r="A14" s="4">
        <v>6</v>
      </c>
      <c r="B14" s="9" t="s">
        <v>256</v>
      </c>
      <c r="C14" s="10" t="s">
        <v>6</v>
      </c>
      <c r="D14" s="37">
        <v>2016</v>
      </c>
      <c r="E14" s="37">
        <v>1902</v>
      </c>
      <c r="F14" s="37">
        <v>3918</v>
      </c>
      <c r="G14" s="37">
        <v>2667</v>
      </c>
      <c r="H14" s="37">
        <v>1180</v>
      </c>
    </row>
    <row r="15" spans="1:8" ht="33.75" customHeight="1" x14ac:dyDescent="0.25">
      <c r="A15" s="4">
        <v>7</v>
      </c>
      <c r="B15" s="9" t="s">
        <v>257</v>
      </c>
      <c r="C15" s="10" t="s">
        <v>7</v>
      </c>
      <c r="D15" s="37">
        <v>577</v>
      </c>
      <c r="E15" s="37">
        <v>568</v>
      </c>
      <c r="F15" s="37">
        <v>1145</v>
      </c>
      <c r="G15" s="37">
        <v>826</v>
      </c>
      <c r="H15" s="37">
        <v>358</v>
      </c>
    </row>
    <row r="16" spans="1:8" ht="33.75" customHeight="1" x14ac:dyDescent="0.25">
      <c r="A16" s="4">
        <v>8</v>
      </c>
      <c r="B16" s="9" t="s">
        <v>258</v>
      </c>
      <c r="C16" s="10" t="s">
        <v>8</v>
      </c>
      <c r="D16" s="37">
        <v>387</v>
      </c>
      <c r="E16" s="37">
        <v>360</v>
      </c>
      <c r="F16" s="37">
        <v>747</v>
      </c>
      <c r="G16" s="37">
        <v>541</v>
      </c>
      <c r="H16" s="37">
        <v>242</v>
      </c>
    </row>
    <row r="17" spans="1:8" ht="33.75" customHeight="1" x14ac:dyDescent="0.25">
      <c r="A17" s="4">
        <v>9</v>
      </c>
      <c r="B17" s="9" t="s">
        <v>259</v>
      </c>
      <c r="C17" s="10" t="s">
        <v>9</v>
      </c>
      <c r="D17" s="37">
        <v>1354</v>
      </c>
      <c r="E17" s="37">
        <v>1348</v>
      </c>
      <c r="F17" s="37">
        <v>2702</v>
      </c>
      <c r="G17" s="37">
        <v>1941</v>
      </c>
      <c r="H17" s="37">
        <v>858</v>
      </c>
    </row>
    <row r="18" spans="1:8" ht="33.75" customHeight="1" x14ac:dyDescent="0.25">
      <c r="A18" s="4">
        <v>10</v>
      </c>
      <c r="B18" s="9" t="s">
        <v>260</v>
      </c>
      <c r="C18" s="10" t="s">
        <v>10</v>
      </c>
      <c r="D18" s="37">
        <v>317</v>
      </c>
      <c r="E18" s="37">
        <v>306</v>
      </c>
      <c r="F18" s="37">
        <v>623</v>
      </c>
      <c r="G18" s="37">
        <v>426</v>
      </c>
      <c r="H18" s="37">
        <v>193</v>
      </c>
    </row>
    <row r="19" spans="1:8" ht="33.75" customHeight="1" x14ac:dyDescent="0.25">
      <c r="A19" s="4">
        <v>11</v>
      </c>
      <c r="B19" s="9" t="s">
        <v>261</v>
      </c>
      <c r="C19" s="10" t="s">
        <v>11</v>
      </c>
      <c r="D19" s="37">
        <v>108</v>
      </c>
      <c r="E19" s="37">
        <v>98</v>
      </c>
      <c r="F19" s="37">
        <v>206</v>
      </c>
      <c r="G19" s="37">
        <v>131</v>
      </c>
      <c r="H19" s="37">
        <v>62</v>
      </c>
    </row>
    <row r="20" spans="1:8" ht="15.75" x14ac:dyDescent="0.25">
      <c r="A20" s="99" t="s">
        <v>378</v>
      </c>
      <c r="B20" s="8"/>
      <c r="C20" s="8"/>
      <c r="D20" s="8"/>
      <c r="E20" s="8"/>
      <c r="F20" s="8"/>
      <c r="G20" s="8"/>
      <c r="H20" s="11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2992125984251968" bottom="0.74803149606299213" header="0.31496062992125984" footer="0.31496062992125984"/>
  <pageSetup paperSize="9" scale="9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zoomScale="70" zoomScaleNormal="70" workbookViewId="0">
      <selection activeCell="N11" sqref="N11"/>
    </sheetView>
  </sheetViews>
  <sheetFormatPr defaultRowHeight="15" x14ac:dyDescent="0.25"/>
  <cols>
    <col min="1" max="1" width="6.85546875" customWidth="1"/>
    <col min="2" max="2" width="16.5703125" style="1" customWidth="1"/>
    <col min="3" max="3" width="20.28515625" bestFit="1" customWidth="1"/>
    <col min="4" max="4" width="15.7109375" customWidth="1"/>
    <col min="5" max="5" width="16.28515625" customWidth="1"/>
    <col min="6" max="6" width="13.42578125" customWidth="1"/>
    <col min="7" max="7" width="14.7109375" customWidth="1"/>
    <col min="8" max="8" width="20.570312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379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4" spans="1:8" x14ac:dyDescent="0.25">
      <c r="A4" s="12"/>
      <c r="B4" s="16"/>
      <c r="C4" s="12"/>
      <c r="D4" s="12"/>
      <c r="E4" s="12"/>
      <c r="F4" s="12"/>
      <c r="G4" s="12"/>
      <c r="H4" s="12"/>
    </row>
    <row r="5" spans="1:8" ht="39" customHeight="1" x14ac:dyDescent="0.25">
      <c r="A5" s="163" t="s">
        <v>212</v>
      </c>
      <c r="B5" s="165" t="s">
        <v>248</v>
      </c>
      <c r="C5" s="163" t="s">
        <v>249</v>
      </c>
      <c r="D5" s="167" t="s">
        <v>216</v>
      </c>
      <c r="E5" s="168"/>
      <c r="F5" s="169"/>
      <c r="G5" s="165" t="s">
        <v>217</v>
      </c>
      <c r="H5" s="165" t="s">
        <v>250</v>
      </c>
    </row>
    <row r="6" spans="1:8" ht="39" customHeight="1" x14ac:dyDescent="0.25">
      <c r="A6" s="164"/>
      <c r="B6" s="166"/>
      <c r="C6" s="164"/>
      <c r="D6" s="116" t="s">
        <v>218</v>
      </c>
      <c r="E6" s="116" t="s">
        <v>219</v>
      </c>
      <c r="F6" s="116" t="s">
        <v>220</v>
      </c>
      <c r="G6" s="166"/>
      <c r="H6" s="166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14"/>
      <c r="B8" s="109" t="s">
        <v>223</v>
      </c>
      <c r="C8" s="109" t="s">
        <v>12</v>
      </c>
      <c r="D8" s="115">
        <v>26523</v>
      </c>
      <c r="E8" s="115">
        <v>25797</v>
      </c>
      <c r="F8" s="115">
        <v>52320</v>
      </c>
      <c r="G8" s="115">
        <v>37171</v>
      </c>
      <c r="H8" s="115">
        <v>16041</v>
      </c>
    </row>
    <row r="9" spans="1:8" ht="39" customHeight="1" x14ac:dyDescent="0.25">
      <c r="A9" s="13">
        <v>1</v>
      </c>
      <c r="B9" s="9" t="s">
        <v>262</v>
      </c>
      <c r="C9" s="14" t="s">
        <v>352</v>
      </c>
      <c r="D9" s="77">
        <v>2922</v>
      </c>
      <c r="E9" s="77">
        <v>2977</v>
      </c>
      <c r="F9" s="77">
        <v>5899</v>
      </c>
      <c r="G9" s="77">
        <v>4250</v>
      </c>
      <c r="H9" s="77">
        <v>1820</v>
      </c>
    </row>
    <row r="10" spans="1:8" ht="39" customHeight="1" x14ac:dyDescent="0.25">
      <c r="A10" s="13">
        <v>2</v>
      </c>
      <c r="B10" s="9" t="s">
        <v>263</v>
      </c>
      <c r="C10" s="14" t="s">
        <v>13</v>
      </c>
      <c r="D10" s="77">
        <v>1169</v>
      </c>
      <c r="E10" s="77">
        <v>1153</v>
      </c>
      <c r="F10" s="77">
        <v>2322</v>
      </c>
      <c r="G10" s="77">
        <v>1719</v>
      </c>
      <c r="H10" s="78">
        <v>748</v>
      </c>
    </row>
    <row r="11" spans="1:8" ht="39" customHeight="1" x14ac:dyDescent="0.25">
      <c r="A11" s="13">
        <v>3</v>
      </c>
      <c r="B11" s="9" t="s">
        <v>264</v>
      </c>
      <c r="C11" s="14" t="s">
        <v>14</v>
      </c>
      <c r="D11" s="77">
        <v>7041</v>
      </c>
      <c r="E11" s="77">
        <v>6793</v>
      </c>
      <c r="F11" s="77">
        <v>13834</v>
      </c>
      <c r="G11" s="77">
        <v>9725</v>
      </c>
      <c r="H11" s="77">
        <v>4175</v>
      </c>
    </row>
    <row r="12" spans="1:8" ht="39" customHeight="1" x14ac:dyDescent="0.25">
      <c r="A12" s="13">
        <v>4</v>
      </c>
      <c r="B12" s="9" t="s">
        <v>265</v>
      </c>
      <c r="C12" s="14" t="s">
        <v>15</v>
      </c>
      <c r="D12" s="77">
        <v>8734</v>
      </c>
      <c r="E12" s="77">
        <v>8572</v>
      </c>
      <c r="F12" s="77">
        <v>17306</v>
      </c>
      <c r="G12" s="77">
        <v>12099</v>
      </c>
      <c r="H12" s="77">
        <v>5185</v>
      </c>
    </row>
    <row r="13" spans="1:8" ht="39" customHeight="1" x14ac:dyDescent="0.25">
      <c r="A13" s="13">
        <v>5</v>
      </c>
      <c r="B13" s="9" t="s">
        <v>254</v>
      </c>
      <c r="C13" s="14" t="s">
        <v>16</v>
      </c>
      <c r="D13" s="77">
        <v>1912</v>
      </c>
      <c r="E13" s="77">
        <v>1841</v>
      </c>
      <c r="F13" s="77">
        <v>3753</v>
      </c>
      <c r="G13" s="77">
        <v>2797</v>
      </c>
      <c r="H13" s="77">
        <v>1207</v>
      </c>
    </row>
    <row r="14" spans="1:8" ht="39" customHeight="1" x14ac:dyDescent="0.25">
      <c r="A14" s="13">
        <v>6</v>
      </c>
      <c r="B14" s="9" t="s">
        <v>256</v>
      </c>
      <c r="C14" s="14" t="s">
        <v>17</v>
      </c>
      <c r="D14" s="77">
        <v>425</v>
      </c>
      <c r="E14" s="77">
        <v>402</v>
      </c>
      <c r="F14" s="77">
        <v>827</v>
      </c>
      <c r="G14" s="77">
        <v>602</v>
      </c>
      <c r="H14" s="77">
        <v>262</v>
      </c>
    </row>
    <row r="15" spans="1:8" ht="39" customHeight="1" x14ac:dyDescent="0.25">
      <c r="A15" s="13">
        <v>7</v>
      </c>
      <c r="B15" s="9" t="s">
        <v>266</v>
      </c>
      <c r="C15" s="14" t="s">
        <v>18</v>
      </c>
      <c r="D15" s="77">
        <v>1184</v>
      </c>
      <c r="E15" s="77">
        <v>1122</v>
      </c>
      <c r="F15" s="77">
        <v>2306</v>
      </c>
      <c r="G15" s="77">
        <v>1631</v>
      </c>
      <c r="H15" s="77">
        <v>701</v>
      </c>
    </row>
    <row r="16" spans="1:8" ht="39" customHeight="1" x14ac:dyDescent="0.25">
      <c r="A16" s="13">
        <v>8</v>
      </c>
      <c r="B16" s="9" t="s">
        <v>261</v>
      </c>
      <c r="C16" s="14" t="s">
        <v>19</v>
      </c>
      <c r="D16" s="77">
        <v>3136</v>
      </c>
      <c r="E16" s="77">
        <v>2937</v>
      </c>
      <c r="F16" s="77">
        <v>6073</v>
      </c>
      <c r="G16" s="77">
        <v>4348</v>
      </c>
      <c r="H16" s="77">
        <v>1943</v>
      </c>
    </row>
    <row r="17" spans="1:8" ht="15.75" x14ac:dyDescent="0.25">
      <c r="A17" s="99" t="s">
        <v>378</v>
      </c>
      <c r="B17" s="17"/>
      <c r="C17" s="15"/>
      <c r="D17" s="15"/>
      <c r="E17" s="15"/>
      <c r="F17" s="15"/>
      <c r="G17" s="15"/>
      <c r="H17" s="15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zoomScale="80" zoomScaleNormal="80" workbookViewId="0">
      <selection activeCell="P27" sqref="P27"/>
    </sheetView>
  </sheetViews>
  <sheetFormatPr defaultRowHeight="15" x14ac:dyDescent="0.25"/>
  <cols>
    <col min="1" max="1" width="6.5703125" customWidth="1"/>
    <col min="2" max="2" width="14.5703125" style="1" customWidth="1"/>
    <col min="3" max="3" width="24.140625" customWidth="1"/>
    <col min="4" max="4" width="13.140625" customWidth="1"/>
    <col min="5" max="5" width="14.42578125" customWidth="1"/>
    <col min="6" max="6" width="13" customWidth="1"/>
    <col min="7" max="7" width="14.140625" customWidth="1"/>
    <col min="8" max="8" width="18.2851562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380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24.75" customHeight="1" x14ac:dyDescent="0.25">
      <c r="A5" s="163" t="s">
        <v>212</v>
      </c>
      <c r="B5" s="165" t="s">
        <v>248</v>
      </c>
      <c r="C5" s="163" t="s">
        <v>249</v>
      </c>
      <c r="D5" s="167" t="s">
        <v>216</v>
      </c>
      <c r="E5" s="168"/>
      <c r="F5" s="169"/>
      <c r="G5" s="163" t="s">
        <v>217</v>
      </c>
      <c r="H5" s="165" t="s">
        <v>250</v>
      </c>
    </row>
    <row r="6" spans="1:8" ht="24.75" customHeight="1" x14ac:dyDescent="0.25">
      <c r="A6" s="164"/>
      <c r="B6" s="166"/>
      <c r="C6" s="164"/>
      <c r="D6" s="116" t="s">
        <v>218</v>
      </c>
      <c r="E6" s="116" t="s">
        <v>219</v>
      </c>
      <c r="F6" s="116" t="s">
        <v>220</v>
      </c>
      <c r="G6" s="164"/>
      <c r="H6" s="166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24.75" customHeight="1" x14ac:dyDescent="0.25">
      <c r="A8" s="114"/>
      <c r="B8" s="109" t="s">
        <v>224</v>
      </c>
      <c r="C8" s="109" t="s">
        <v>20</v>
      </c>
      <c r="D8" s="115">
        <v>5760</v>
      </c>
      <c r="E8" s="115">
        <v>5442</v>
      </c>
      <c r="F8" s="115">
        <v>11202</v>
      </c>
      <c r="G8" s="115">
        <v>8151</v>
      </c>
      <c r="H8" s="115">
        <v>3619</v>
      </c>
    </row>
    <row r="9" spans="1:8" ht="24.75" customHeight="1" x14ac:dyDescent="0.25">
      <c r="A9" s="13">
        <v>1</v>
      </c>
      <c r="B9" s="20" t="s">
        <v>254</v>
      </c>
      <c r="C9" s="18" t="s">
        <v>21</v>
      </c>
      <c r="D9" s="18">
        <v>175</v>
      </c>
      <c r="E9" s="18">
        <v>161</v>
      </c>
      <c r="F9" s="18">
        <v>336</v>
      </c>
      <c r="G9" s="18">
        <v>249</v>
      </c>
      <c r="H9" s="18">
        <v>119</v>
      </c>
    </row>
    <row r="10" spans="1:8" ht="24.75" customHeight="1" x14ac:dyDescent="0.25">
      <c r="A10" s="13">
        <v>2</v>
      </c>
      <c r="B10" s="20" t="s">
        <v>267</v>
      </c>
      <c r="C10" s="18" t="s">
        <v>22</v>
      </c>
      <c r="D10" s="18">
        <v>262</v>
      </c>
      <c r="E10" s="18">
        <v>241</v>
      </c>
      <c r="F10" s="18">
        <v>503</v>
      </c>
      <c r="G10" s="18">
        <v>352</v>
      </c>
      <c r="H10" s="18">
        <v>163</v>
      </c>
    </row>
    <row r="11" spans="1:8" ht="24.75" customHeight="1" x14ac:dyDescent="0.25">
      <c r="A11" s="13">
        <v>3</v>
      </c>
      <c r="B11" s="20" t="s">
        <v>256</v>
      </c>
      <c r="C11" s="18" t="s">
        <v>23</v>
      </c>
      <c r="D11" s="18">
        <v>606</v>
      </c>
      <c r="E11" s="18">
        <v>538</v>
      </c>
      <c r="F11" s="18">
        <v>1144</v>
      </c>
      <c r="G11" s="18">
        <v>791</v>
      </c>
      <c r="H11" s="18">
        <v>348</v>
      </c>
    </row>
    <row r="12" spans="1:8" ht="24.75" customHeight="1" x14ac:dyDescent="0.25">
      <c r="A12" s="13">
        <v>4</v>
      </c>
      <c r="B12" s="20" t="s">
        <v>257</v>
      </c>
      <c r="C12" s="18" t="s">
        <v>24</v>
      </c>
      <c r="D12" s="18">
        <v>333</v>
      </c>
      <c r="E12" s="18">
        <v>312</v>
      </c>
      <c r="F12" s="18">
        <v>645</v>
      </c>
      <c r="G12" s="18">
        <v>459</v>
      </c>
      <c r="H12" s="18">
        <v>199</v>
      </c>
    </row>
    <row r="13" spans="1:8" ht="24.75" customHeight="1" x14ac:dyDescent="0.25">
      <c r="A13" s="13">
        <v>5</v>
      </c>
      <c r="B13" s="20" t="s">
        <v>258</v>
      </c>
      <c r="C13" s="18" t="s">
        <v>25</v>
      </c>
      <c r="D13" s="18">
        <v>352</v>
      </c>
      <c r="E13" s="18">
        <v>302</v>
      </c>
      <c r="F13" s="18">
        <v>654</v>
      </c>
      <c r="G13" s="18">
        <v>497</v>
      </c>
      <c r="H13" s="18">
        <v>221</v>
      </c>
    </row>
    <row r="14" spans="1:8" ht="24.75" customHeight="1" x14ac:dyDescent="0.25">
      <c r="A14" s="13">
        <v>6</v>
      </c>
      <c r="B14" s="20" t="s">
        <v>259</v>
      </c>
      <c r="C14" s="18" t="s">
        <v>26</v>
      </c>
      <c r="D14" s="18">
        <v>369</v>
      </c>
      <c r="E14" s="18">
        <v>346</v>
      </c>
      <c r="F14" s="18">
        <v>715</v>
      </c>
      <c r="G14" s="18">
        <v>543</v>
      </c>
      <c r="H14" s="18">
        <v>248</v>
      </c>
    </row>
    <row r="15" spans="1:8" ht="24.75" customHeight="1" x14ac:dyDescent="0.25">
      <c r="A15" s="13">
        <v>7</v>
      </c>
      <c r="B15" s="20" t="s">
        <v>266</v>
      </c>
      <c r="C15" s="18" t="s">
        <v>20</v>
      </c>
      <c r="D15" s="18">
        <v>531</v>
      </c>
      <c r="E15" s="18">
        <v>524</v>
      </c>
      <c r="F15" s="18">
        <v>1055</v>
      </c>
      <c r="G15" s="18">
        <v>794</v>
      </c>
      <c r="H15" s="18">
        <v>356</v>
      </c>
    </row>
    <row r="16" spans="1:8" ht="24.75" customHeight="1" x14ac:dyDescent="0.25">
      <c r="A16" s="13">
        <v>8</v>
      </c>
      <c r="B16" s="20" t="s">
        <v>268</v>
      </c>
      <c r="C16" s="18" t="s">
        <v>27</v>
      </c>
      <c r="D16" s="18">
        <v>296</v>
      </c>
      <c r="E16" s="18">
        <v>284</v>
      </c>
      <c r="F16" s="18">
        <v>580</v>
      </c>
      <c r="G16" s="18">
        <v>420</v>
      </c>
      <c r="H16" s="18">
        <v>195</v>
      </c>
    </row>
    <row r="17" spans="1:8" ht="24.75" customHeight="1" x14ac:dyDescent="0.25">
      <c r="A17" s="13">
        <v>9</v>
      </c>
      <c r="B17" s="20" t="s">
        <v>269</v>
      </c>
      <c r="C17" s="18" t="s">
        <v>28</v>
      </c>
      <c r="D17" s="18">
        <v>256</v>
      </c>
      <c r="E17" s="18">
        <v>244</v>
      </c>
      <c r="F17" s="18">
        <v>500</v>
      </c>
      <c r="G17" s="18">
        <v>357</v>
      </c>
      <c r="H17" s="18">
        <v>156</v>
      </c>
    </row>
    <row r="18" spans="1:8" ht="24.75" customHeight="1" x14ac:dyDescent="0.25">
      <c r="A18" s="13">
        <v>10</v>
      </c>
      <c r="B18" s="20" t="s">
        <v>270</v>
      </c>
      <c r="C18" s="18" t="s">
        <v>369</v>
      </c>
      <c r="D18" s="18">
        <v>224</v>
      </c>
      <c r="E18" s="18">
        <v>220</v>
      </c>
      <c r="F18" s="18">
        <v>444</v>
      </c>
      <c r="G18" s="18">
        <v>322</v>
      </c>
      <c r="H18" s="18">
        <v>138</v>
      </c>
    </row>
    <row r="19" spans="1:8" ht="24.75" customHeight="1" x14ac:dyDescent="0.25">
      <c r="A19" s="13">
        <v>11</v>
      </c>
      <c r="B19" s="20" t="s">
        <v>271</v>
      </c>
      <c r="C19" s="18" t="s">
        <v>370</v>
      </c>
      <c r="D19" s="18">
        <v>146</v>
      </c>
      <c r="E19" s="18">
        <v>140</v>
      </c>
      <c r="F19" s="18">
        <v>286</v>
      </c>
      <c r="G19" s="18">
        <v>204</v>
      </c>
      <c r="H19" s="18">
        <v>101</v>
      </c>
    </row>
    <row r="20" spans="1:8" ht="24.75" customHeight="1" x14ac:dyDescent="0.25">
      <c r="A20" s="13">
        <v>12</v>
      </c>
      <c r="B20" s="20" t="s">
        <v>272</v>
      </c>
      <c r="C20" s="18" t="s">
        <v>29</v>
      </c>
      <c r="D20" s="18">
        <v>669</v>
      </c>
      <c r="E20" s="18">
        <v>621</v>
      </c>
      <c r="F20" s="18">
        <v>1290</v>
      </c>
      <c r="G20" s="18">
        <v>937</v>
      </c>
      <c r="H20" s="18">
        <v>401</v>
      </c>
    </row>
    <row r="21" spans="1:8" ht="24.75" customHeight="1" x14ac:dyDescent="0.25">
      <c r="A21" s="13">
        <v>13</v>
      </c>
      <c r="B21" s="20" t="s">
        <v>273</v>
      </c>
      <c r="C21" s="18" t="s">
        <v>30</v>
      </c>
      <c r="D21" s="18">
        <v>528</v>
      </c>
      <c r="E21" s="18">
        <v>507</v>
      </c>
      <c r="F21" s="18">
        <v>1035</v>
      </c>
      <c r="G21" s="18">
        <v>745</v>
      </c>
      <c r="H21" s="18">
        <v>312</v>
      </c>
    </row>
    <row r="22" spans="1:8" ht="24.75" customHeight="1" x14ac:dyDescent="0.25">
      <c r="A22" s="13">
        <v>14</v>
      </c>
      <c r="B22" s="20" t="s">
        <v>261</v>
      </c>
      <c r="C22" s="18" t="s">
        <v>31</v>
      </c>
      <c r="D22" s="18">
        <v>397</v>
      </c>
      <c r="E22" s="18">
        <v>422</v>
      </c>
      <c r="F22" s="18">
        <v>819</v>
      </c>
      <c r="G22" s="18">
        <v>623</v>
      </c>
      <c r="H22" s="18">
        <v>273</v>
      </c>
    </row>
    <row r="23" spans="1:8" ht="24.75" customHeight="1" x14ac:dyDescent="0.25">
      <c r="A23" s="13">
        <v>15</v>
      </c>
      <c r="B23" s="20" t="s">
        <v>274</v>
      </c>
      <c r="C23" s="18" t="s">
        <v>32</v>
      </c>
      <c r="D23" s="18">
        <v>182</v>
      </c>
      <c r="E23" s="18">
        <v>178</v>
      </c>
      <c r="F23" s="18">
        <v>360</v>
      </c>
      <c r="G23" s="18">
        <v>262</v>
      </c>
      <c r="H23" s="18">
        <v>119</v>
      </c>
    </row>
    <row r="24" spans="1:8" ht="24.75" customHeight="1" x14ac:dyDescent="0.25">
      <c r="A24" s="13">
        <v>16</v>
      </c>
      <c r="B24" s="20" t="s">
        <v>275</v>
      </c>
      <c r="C24" s="18" t="s">
        <v>33</v>
      </c>
      <c r="D24" s="18">
        <v>229</v>
      </c>
      <c r="E24" s="18">
        <v>216</v>
      </c>
      <c r="F24" s="18">
        <v>445</v>
      </c>
      <c r="G24" s="18">
        <v>310</v>
      </c>
      <c r="H24" s="18">
        <v>144</v>
      </c>
    </row>
    <row r="25" spans="1:8" ht="24.75" customHeight="1" x14ac:dyDescent="0.25">
      <c r="A25" s="13">
        <v>17</v>
      </c>
      <c r="B25" s="20" t="s">
        <v>276</v>
      </c>
      <c r="C25" s="18" t="s">
        <v>34</v>
      </c>
      <c r="D25" s="18">
        <v>205</v>
      </c>
      <c r="E25" s="18">
        <v>186</v>
      </c>
      <c r="F25" s="18">
        <v>391</v>
      </c>
      <c r="G25" s="18">
        <v>286</v>
      </c>
      <c r="H25" s="18">
        <v>126</v>
      </c>
    </row>
    <row r="26" spans="1:8" ht="15.75" x14ac:dyDescent="0.25">
      <c r="A26" s="99" t="s">
        <v>378</v>
      </c>
      <c r="B26" s="17"/>
      <c r="C26" s="15"/>
      <c r="D26" s="15"/>
      <c r="E26" s="15"/>
      <c r="F26" s="15"/>
      <c r="G26" s="15"/>
      <c r="H26" s="15"/>
    </row>
  </sheetData>
  <mergeCells count="9">
    <mergeCell ref="A1:H1"/>
    <mergeCell ref="G5:G6"/>
    <mergeCell ref="A2:H2"/>
    <mergeCell ref="A3:H3"/>
    <mergeCell ref="A5:A6"/>
    <mergeCell ref="B5:B6"/>
    <mergeCell ref="C5:C6"/>
    <mergeCell ref="D5:F5"/>
    <mergeCell ref="H5:H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zoomScale="90" zoomScaleNormal="90" workbookViewId="0">
      <selection activeCell="M16" sqref="M16"/>
    </sheetView>
  </sheetViews>
  <sheetFormatPr defaultRowHeight="15" x14ac:dyDescent="0.25"/>
  <cols>
    <col min="1" max="1" width="5.42578125" customWidth="1"/>
    <col min="2" max="2" width="13.85546875" style="1" customWidth="1"/>
    <col min="3" max="3" width="20.5703125" bestFit="1" customWidth="1"/>
    <col min="4" max="4" width="13.85546875" customWidth="1"/>
    <col min="5" max="5" width="16.140625" customWidth="1"/>
    <col min="6" max="6" width="15" customWidth="1"/>
    <col min="7" max="7" width="13.5703125" customWidth="1"/>
    <col min="8" max="8" width="20.5703125" customWidth="1"/>
  </cols>
  <sheetData>
    <row r="1" spans="1:9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  <c r="I1" s="19"/>
    </row>
    <row r="2" spans="1:9" ht="18" x14ac:dyDescent="0.25">
      <c r="A2" s="162" t="s">
        <v>381</v>
      </c>
      <c r="B2" s="162"/>
      <c r="C2" s="162"/>
      <c r="D2" s="162"/>
      <c r="E2" s="162"/>
      <c r="F2" s="162"/>
      <c r="G2" s="162"/>
      <c r="H2" s="162"/>
      <c r="I2" s="19"/>
    </row>
    <row r="3" spans="1:9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4" spans="1:9" x14ac:dyDescent="0.25">
      <c r="A4" s="21"/>
      <c r="B4" s="24"/>
      <c r="C4" s="21"/>
      <c r="D4" s="21"/>
      <c r="E4" s="21"/>
      <c r="F4" s="21"/>
      <c r="G4" s="21"/>
      <c r="H4" s="21"/>
    </row>
    <row r="5" spans="1:9" ht="33" customHeight="1" x14ac:dyDescent="0.25">
      <c r="A5" s="170" t="s">
        <v>212</v>
      </c>
      <c r="B5" s="171" t="s">
        <v>248</v>
      </c>
      <c r="C5" s="170" t="s">
        <v>249</v>
      </c>
      <c r="D5" s="170" t="s">
        <v>216</v>
      </c>
      <c r="E5" s="170"/>
      <c r="F5" s="170"/>
      <c r="G5" s="163" t="s">
        <v>217</v>
      </c>
      <c r="H5" s="165" t="s">
        <v>250</v>
      </c>
    </row>
    <row r="6" spans="1:9" ht="33" customHeight="1" x14ac:dyDescent="0.25">
      <c r="A6" s="170"/>
      <c r="B6" s="171"/>
      <c r="C6" s="170"/>
      <c r="D6" s="116" t="s">
        <v>218</v>
      </c>
      <c r="E6" s="116" t="s">
        <v>219</v>
      </c>
      <c r="F6" s="116" t="s">
        <v>220</v>
      </c>
      <c r="G6" s="164"/>
      <c r="H6" s="166"/>
    </row>
    <row r="7" spans="1:9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9" ht="18.75" x14ac:dyDescent="0.25">
      <c r="A8" s="114"/>
      <c r="B8" s="109" t="s">
        <v>225</v>
      </c>
      <c r="C8" s="109" t="s">
        <v>35</v>
      </c>
      <c r="D8" s="115">
        <v>6086</v>
      </c>
      <c r="E8" s="115">
        <v>6051</v>
      </c>
      <c r="F8" s="115">
        <v>12137</v>
      </c>
      <c r="G8" s="115">
        <v>8614</v>
      </c>
      <c r="H8" s="115">
        <v>3643</v>
      </c>
    </row>
    <row r="9" spans="1:9" ht="33" customHeight="1" x14ac:dyDescent="0.25">
      <c r="A9" s="13">
        <v>1</v>
      </c>
      <c r="B9" s="20" t="s">
        <v>267</v>
      </c>
      <c r="C9" s="18" t="s">
        <v>36</v>
      </c>
      <c r="D9" s="37">
        <v>413</v>
      </c>
      <c r="E9" s="37">
        <v>425</v>
      </c>
      <c r="F9" s="37">
        <v>838</v>
      </c>
      <c r="G9" s="37">
        <v>577</v>
      </c>
      <c r="H9" s="37">
        <v>248</v>
      </c>
    </row>
    <row r="10" spans="1:9" ht="33" customHeight="1" x14ac:dyDescent="0.25">
      <c r="A10" s="13">
        <v>2</v>
      </c>
      <c r="B10" s="20" t="s">
        <v>256</v>
      </c>
      <c r="C10" s="18" t="s">
        <v>37</v>
      </c>
      <c r="D10" s="37">
        <v>591</v>
      </c>
      <c r="E10" s="37">
        <v>607</v>
      </c>
      <c r="F10" s="37">
        <v>1198</v>
      </c>
      <c r="G10" s="37">
        <v>841</v>
      </c>
      <c r="H10" s="37">
        <v>347</v>
      </c>
    </row>
    <row r="11" spans="1:9" ht="33" customHeight="1" x14ac:dyDescent="0.25">
      <c r="A11" s="13">
        <v>3</v>
      </c>
      <c r="B11" s="20" t="s">
        <v>257</v>
      </c>
      <c r="C11" s="18" t="s">
        <v>38</v>
      </c>
      <c r="D11" s="37">
        <v>474</v>
      </c>
      <c r="E11" s="37">
        <v>462</v>
      </c>
      <c r="F11" s="37">
        <v>936</v>
      </c>
      <c r="G11" s="37">
        <v>684</v>
      </c>
      <c r="H11" s="37">
        <v>278</v>
      </c>
    </row>
    <row r="12" spans="1:9" ht="33" customHeight="1" x14ac:dyDescent="0.25">
      <c r="A12" s="13">
        <v>4</v>
      </c>
      <c r="B12" s="20" t="s">
        <v>258</v>
      </c>
      <c r="C12" s="18" t="s">
        <v>39</v>
      </c>
      <c r="D12" s="37">
        <v>599</v>
      </c>
      <c r="E12" s="37">
        <v>591</v>
      </c>
      <c r="F12" s="37">
        <v>1190</v>
      </c>
      <c r="G12" s="37">
        <v>798</v>
      </c>
      <c r="H12" s="37">
        <v>339</v>
      </c>
    </row>
    <row r="13" spans="1:9" ht="33" customHeight="1" x14ac:dyDescent="0.25">
      <c r="A13" s="13">
        <v>5</v>
      </c>
      <c r="B13" s="20" t="s">
        <v>259</v>
      </c>
      <c r="C13" s="18" t="s">
        <v>371</v>
      </c>
      <c r="D13" s="37">
        <v>557</v>
      </c>
      <c r="E13" s="37">
        <v>531</v>
      </c>
      <c r="F13" s="37">
        <v>1088</v>
      </c>
      <c r="G13" s="37">
        <v>794</v>
      </c>
      <c r="H13" s="37">
        <v>332</v>
      </c>
    </row>
    <row r="14" spans="1:9" ht="33" customHeight="1" x14ac:dyDescent="0.25">
      <c r="A14" s="13">
        <v>6</v>
      </c>
      <c r="B14" s="20" t="s">
        <v>269</v>
      </c>
      <c r="C14" s="18" t="s">
        <v>40</v>
      </c>
      <c r="D14" s="37">
        <v>595</v>
      </c>
      <c r="E14" s="37">
        <v>553</v>
      </c>
      <c r="F14" s="37">
        <v>1148</v>
      </c>
      <c r="G14" s="37">
        <v>809</v>
      </c>
      <c r="H14" s="37">
        <v>345</v>
      </c>
    </row>
    <row r="15" spans="1:9" ht="33" customHeight="1" x14ac:dyDescent="0.25">
      <c r="A15" s="13">
        <v>7</v>
      </c>
      <c r="B15" s="20" t="s">
        <v>270</v>
      </c>
      <c r="C15" s="18" t="s">
        <v>41</v>
      </c>
      <c r="D15" s="37">
        <v>774</v>
      </c>
      <c r="E15" s="37">
        <v>798</v>
      </c>
      <c r="F15" s="37">
        <v>1572</v>
      </c>
      <c r="G15" s="37">
        <v>1120</v>
      </c>
      <c r="H15" s="37">
        <v>481</v>
      </c>
    </row>
    <row r="16" spans="1:9" ht="33" customHeight="1" x14ac:dyDescent="0.25">
      <c r="A16" s="13">
        <v>8</v>
      </c>
      <c r="B16" s="20" t="s">
        <v>271</v>
      </c>
      <c r="C16" s="18" t="s">
        <v>35</v>
      </c>
      <c r="D16" s="37">
        <v>1163</v>
      </c>
      <c r="E16" s="37">
        <v>1184</v>
      </c>
      <c r="F16" s="37">
        <v>2347</v>
      </c>
      <c r="G16" s="37">
        <v>1701</v>
      </c>
      <c r="H16" s="37">
        <v>715</v>
      </c>
    </row>
    <row r="17" spans="1:8" ht="33" customHeight="1" x14ac:dyDescent="0.25">
      <c r="A17" s="13">
        <v>9</v>
      </c>
      <c r="B17" s="20" t="s">
        <v>277</v>
      </c>
      <c r="C17" s="18" t="s">
        <v>42</v>
      </c>
      <c r="D17" s="37">
        <v>557</v>
      </c>
      <c r="E17" s="37">
        <v>554</v>
      </c>
      <c r="F17" s="37">
        <v>1111</v>
      </c>
      <c r="G17" s="37">
        <v>800</v>
      </c>
      <c r="H17" s="37">
        <v>343</v>
      </c>
    </row>
    <row r="18" spans="1:8" ht="33" customHeight="1" x14ac:dyDescent="0.25">
      <c r="A18" s="13">
        <v>10</v>
      </c>
      <c r="B18" s="20" t="s">
        <v>278</v>
      </c>
      <c r="C18" s="18" t="s">
        <v>43</v>
      </c>
      <c r="D18" s="37">
        <v>363</v>
      </c>
      <c r="E18" s="37">
        <v>346</v>
      </c>
      <c r="F18" s="37">
        <v>709</v>
      </c>
      <c r="G18" s="37">
        <v>490</v>
      </c>
      <c r="H18" s="37">
        <v>215</v>
      </c>
    </row>
    <row r="19" spans="1:8" ht="15.75" x14ac:dyDescent="0.25">
      <c r="A19" s="99" t="s">
        <v>378</v>
      </c>
      <c r="B19" s="25"/>
      <c r="C19" s="22"/>
      <c r="D19" s="22"/>
      <c r="E19" s="22"/>
      <c r="F19" s="22"/>
      <c r="G19" s="22"/>
      <c r="H19" s="23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workbookViewId="0">
      <selection activeCell="I24" sqref="I24"/>
    </sheetView>
  </sheetViews>
  <sheetFormatPr defaultRowHeight="15" x14ac:dyDescent="0.25"/>
  <cols>
    <col min="1" max="1" width="6.140625" customWidth="1"/>
    <col min="2" max="2" width="14.28515625" style="1" customWidth="1"/>
    <col min="3" max="3" width="32" customWidth="1"/>
    <col min="4" max="4" width="13" customWidth="1"/>
    <col min="5" max="5" width="15.5703125" customWidth="1"/>
    <col min="6" max="6" width="11.7109375" customWidth="1"/>
    <col min="7" max="7" width="14.7109375" customWidth="1"/>
    <col min="8" max="8" width="18.14062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382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31.5" customHeight="1" x14ac:dyDescent="0.25">
      <c r="A5" s="170" t="s">
        <v>212</v>
      </c>
      <c r="B5" s="171" t="s">
        <v>248</v>
      </c>
      <c r="C5" s="170" t="s">
        <v>249</v>
      </c>
      <c r="D5" s="170" t="s">
        <v>216</v>
      </c>
      <c r="E5" s="170"/>
      <c r="F5" s="170"/>
      <c r="G5" s="165" t="s">
        <v>217</v>
      </c>
      <c r="H5" s="165" t="s">
        <v>250</v>
      </c>
    </row>
    <row r="6" spans="1:8" ht="31.5" customHeight="1" x14ac:dyDescent="0.25">
      <c r="A6" s="170"/>
      <c r="B6" s="171"/>
      <c r="C6" s="170"/>
      <c r="D6" s="116" t="s">
        <v>218</v>
      </c>
      <c r="E6" s="116" t="s">
        <v>219</v>
      </c>
      <c r="F6" s="116" t="s">
        <v>220</v>
      </c>
      <c r="G6" s="166"/>
      <c r="H6" s="166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14"/>
      <c r="B8" s="109" t="s">
        <v>226</v>
      </c>
      <c r="C8" s="109" t="s">
        <v>44</v>
      </c>
      <c r="D8" s="115">
        <v>17091</v>
      </c>
      <c r="E8" s="115">
        <v>16623</v>
      </c>
      <c r="F8" s="115">
        <v>33714</v>
      </c>
      <c r="G8" s="115">
        <v>23724</v>
      </c>
      <c r="H8" s="115">
        <v>10842</v>
      </c>
    </row>
    <row r="9" spans="1:8" ht="31.5" customHeight="1" x14ac:dyDescent="0.25">
      <c r="A9" s="13">
        <v>1</v>
      </c>
      <c r="B9" s="20" t="s">
        <v>279</v>
      </c>
      <c r="C9" s="18" t="s">
        <v>45</v>
      </c>
      <c r="D9" s="20">
        <v>4246</v>
      </c>
      <c r="E9" s="20">
        <v>4061</v>
      </c>
      <c r="F9" s="20">
        <v>8307</v>
      </c>
      <c r="G9" s="20">
        <v>5692</v>
      </c>
      <c r="H9" s="20">
        <v>2687</v>
      </c>
    </row>
    <row r="10" spans="1:8" ht="31.5" customHeight="1" x14ac:dyDescent="0.25">
      <c r="A10" s="13">
        <v>2</v>
      </c>
      <c r="B10" s="20" t="s">
        <v>280</v>
      </c>
      <c r="C10" s="18" t="s">
        <v>281</v>
      </c>
      <c r="D10" s="20">
        <v>2344</v>
      </c>
      <c r="E10" s="20">
        <v>2257</v>
      </c>
      <c r="F10" s="20">
        <v>4601</v>
      </c>
      <c r="G10" s="20">
        <v>3300</v>
      </c>
      <c r="H10" s="20">
        <v>1472</v>
      </c>
    </row>
    <row r="11" spans="1:8" ht="31.5" customHeight="1" x14ac:dyDescent="0.25">
      <c r="A11" s="13">
        <v>3</v>
      </c>
      <c r="B11" s="20" t="s">
        <v>282</v>
      </c>
      <c r="C11" s="18" t="s">
        <v>46</v>
      </c>
      <c r="D11" s="20">
        <v>2073</v>
      </c>
      <c r="E11" s="20">
        <v>2018</v>
      </c>
      <c r="F11" s="20">
        <v>4091</v>
      </c>
      <c r="G11" s="20">
        <v>2768</v>
      </c>
      <c r="H11" s="20">
        <v>1277</v>
      </c>
    </row>
    <row r="12" spans="1:8" ht="31.5" customHeight="1" x14ac:dyDescent="0.25">
      <c r="A12" s="13">
        <v>4</v>
      </c>
      <c r="B12" s="20" t="s">
        <v>283</v>
      </c>
      <c r="C12" s="18" t="s">
        <v>47</v>
      </c>
      <c r="D12" s="20">
        <v>2162</v>
      </c>
      <c r="E12" s="20">
        <v>2140</v>
      </c>
      <c r="F12" s="20">
        <v>4302</v>
      </c>
      <c r="G12" s="20">
        <v>3006</v>
      </c>
      <c r="H12" s="20">
        <v>1332</v>
      </c>
    </row>
    <row r="13" spans="1:8" ht="31.5" customHeight="1" x14ac:dyDescent="0.25">
      <c r="A13" s="13">
        <v>5</v>
      </c>
      <c r="B13" s="27" t="s">
        <v>284</v>
      </c>
      <c r="C13" s="18" t="s">
        <v>285</v>
      </c>
      <c r="D13" s="20">
        <v>1338</v>
      </c>
      <c r="E13" s="20">
        <v>1314</v>
      </c>
      <c r="F13" s="20">
        <v>2652</v>
      </c>
      <c r="G13" s="20">
        <v>1923</v>
      </c>
      <c r="H13" s="20">
        <v>846</v>
      </c>
    </row>
    <row r="14" spans="1:8" ht="31.5" customHeight="1" x14ac:dyDescent="0.25">
      <c r="A14" s="13">
        <v>6</v>
      </c>
      <c r="B14" s="20" t="s">
        <v>267</v>
      </c>
      <c r="C14" s="18" t="s">
        <v>48</v>
      </c>
      <c r="D14" s="20">
        <v>810</v>
      </c>
      <c r="E14" s="20">
        <v>795</v>
      </c>
      <c r="F14" s="20">
        <v>1605</v>
      </c>
      <c r="G14" s="20">
        <v>1162</v>
      </c>
      <c r="H14" s="20">
        <v>533</v>
      </c>
    </row>
    <row r="15" spans="1:8" ht="31.5" customHeight="1" x14ac:dyDescent="0.25">
      <c r="A15" s="13">
        <v>7</v>
      </c>
      <c r="B15" s="20" t="s">
        <v>256</v>
      </c>
      <c r="C15" s="18" t="s">
        <v>49</v>
      </c>
      <c r="D15" s="20">
        <v>969</v>
      </c>
      <c r="E15" s="20">
        <v>936</v>
      </c>
      <c r="F15" s="20">
        <v>1905</v>
      </c>
      <c r="G15" s="20">
        <v>1352</v>
      </c>
      <c r="H15" s="20">
        <v>617</v>
      </c>
    </row>
    <row r="16" spans="1:8" ht="31.5" customHeight="1" x14ac:dyDescent="0.25">
      <c r="A16" s="13">
        <v>8</v>
      </c>
      <c r="B16" s="20" t="s">
        <v>259</v>
      </c>
      <c r="C16" s="18" t="s">
        <v>372</v>
      </c>
      <c r="D16" s="20">
        <v>870</v>
      </c>
      <c r="E16" s="20">
        <v>841</v>
      </c>
      <c r="F16" s="20">
        <v>1711</v>
      </c>
      <c r="G16" s="20">
        <v>1251</v>
      </c>
      <c r="H16" s="20">
        <v>582</v>
      </c>
    </row>
    <row r="17" spans="1:8" ht="31.5" customHeight="1" x14ac:dyDescent="0.25">
      <c r="A17" s="13">
        <v>9</v>
      </c>
      <c r="B17" s="20" t="s">
        <v>286</v>
      </c>
      <c r="C17" s="18" t="s">
        <v>50</v>
      </c>
      <c r="D17" s="20">
        <v>822</v>
      </c>
      <c r="E17" s="20">
        <v>851</v>
      </c>
      <c r="F17" s="20">
        <v>1673</v>
      </c>
      <c r="G17" s="20">
        <v>1160</v>
      </c>
      <c r="H17" s="20">
        <v>542</v>
      </c>
    </row>
    <row r="18" spans="1:8" ht="31.5" customHeight="1" x14ac:dyDescent="0.25">
      <c r="A18" s="13">
        <v>10</v>
      </c>
      <c r="B18" s="20" t="s">
        <v>269</v>
      </c>
      <c r="C18" s="18" t="s">
        <v>51</v>
      </c>
      <c r="D18" s="20">
        <v>1208</v>
      </c>
      <c r="E18" s="20">
        <v>1176</v>
      </c>
      <c r="F18" s="20">
        <v>2384</v>
      </c>
      <c r="G18" s="20">
        <v>1763</v>
      </c>
      <c r="H18" s="20">
        <v>792</v>
      </c>
    </row>
    <row r="19" spans="1:8" ht="31.5" customHeight="1" x14ac:dyDescent="0.25">
      <c r="A19" s="13">
        <v>11</v>
      </c>
      <c r="B19" s="20" t="s">
        <v>287</v>
      </c>
      <c r="C19" s="18" t="s">
        <v>52</v>
      </c>
      <c r="D19" s="20">
        <v>249</v>
      </c>
      <c r="E19" s="20">
        <v>234</v>
      </c>
      <c r="F19" s="20">
        <v>483</v>
      </c>
      <c r="G19" s="20">
        <v>347</v>
      </c>
      <c r="H19" s="20">
        <v>162</v>
      </c>
    </row>
    <row r="20" spans="1:8" ht="15.75" x14ac:dyDescent="0.25">
      <c r="A20" s="99" t="s">
        <v>378</v>
      </c>
      <c r="B20" s="28"/>
      <c r="C20" s="26"/>
      <c r="D20" s="26"/>
      <c r="E20" s="26"/>
      <c r="F20" s="26"/>
      <c r="G20" s="26"/>
      <c r="H20" s="26"/>
    </row>
  </sheetData>
  <mergeCells count="9">
    <mergeCell ref="A2:H2"/>
    <mergeCell ref="A3:H3"/>
    <mergeCell ref="A1:H1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2992125984251968" bottom="0.74803149606299213" header="0.31496062992125984" footer="0.31496062992125984"/>
  <pageSetup paperSize="9" scale="85" orientation="landscape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activeCell="J24" sqref="J24"/>
    </sheetView>
  </sheetViews>
  <sheetFormatPr defaultRowHeight="15" x14ac:dyDescent="0.25"/>
  <cols>
    <col min="1" max="1" width="5" customWidth="1"/>
    <col min="2" max="2" width="14.42578125" style="1" customWidth="1"/>
    <col min="3" max="3" width="23.85546875" customWidth="1"/>
    <col min="4" max="4" width="12.5703125" customWidth="1"/>
    <col min="5" max="5" width="13.85546875" customWidth="1"/>
    <col min="6" max="6" width="12" customWidth="1"/>
    <col min="7" max="7" width="13" customWidth="1"/>
    <col min="8" max="8" width="16.8554687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383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4" spans="1:8" x14ac:dyDescent="0.25">
      <c r="A4" s="29"/>
      <c r="B4" s="33"/>
      <c r="C4" s="29"/>
      <c r="D4" s="29"/>
      <c r="E4" s="29"/>
      <c r="F4" s="29"/>
      <c r="G4" s="29"/>
      <c r="H4" s="29"/>
    </row>
    <row r="5" spans="1:8" ht="27.75" customHeight="1" x14ac:dyDescent="0.25">
      <c r="A5" s="172" t="s">
        <v>212</v>
      </c>
      <c r="B5" s="173" t="s">
        <v>248</v>
      </c>
      <c r="C5" s="172" t="s">
        <v>249</v>
      </c>
      <c r="D5" s="172" t="s">
        <v>216</v>
      </c>
      <c r="E5" s="172"/>
      <c r="F5" s="172"/>
      <c r="G5" s="176" t="s">
        <v>217</v>
      </c>
      <c r="H5" s="174" t="s">
        <v>250</v>
      </c>
    </row>
    <row r="6" spans="1:8" ht="27.75" customHeight="1" x14ac:dyDescent="0.25">
      <c r="A6" s="172"/>
      <c r="B6" s="173"/>
      <c r="C6" s="172"/>
      <c r="D6" s="117" t="s">
        <v>218</v>
      </c>
      <c r="E6" s="117" t="s">
        <v>219</v>
      </c>
      <c r="F6" s="117" t="s">
        <v>220</v>
      </c>
      <c r="G6" s="177"/>
      <c r="H6" s="175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27.75" customHeight="1" x14ac:dyDescent="0.25">
      <c r="A8" s="118"/>
      <c r="B8" s="109" t="s">
        <v>227</v>
      </c>
      <c r="C8" s="109" t="s">
        <v>53</v>
      </c>
      <c r="D8" s="115">
        <v>19038</v>
      </c>
      <c r="E8" s="115">
        <v>18228</v>
      </c>
      <c r="F8" s="115">
        <v>37266</v>
      </c>
      <c r="G8" s="115">
        <v>27068</v>
      </c>
      <c r="H8" s="115">
        <v>11825</v>
      </c>
    </row>
    <row r="9" spans="1:8" ht="27.75" customHeight="1" x14ac:dyDescent="0.25">
      <c r="A9" s="30">
        <v>1</v>
      </c>
      <c r="B9" s="34" t="s">
        <v>288</v>
      </c>
      <c r="C9" s="31" t="s">
        <v>53</v>
      </c>
      <c r="D9" s="31">
        <v>3905</v>
      </c>
      <c r="E9" s="31">
        <v>3770</v>
      </c>
      <c r="F9" s="31">
        <v>7675</v>
      </c>
      <c r="G9" s="31">
        <v>5515</v>
      </c>
      <c r="H9" s="31">
        <v>2347</v>
      </c>
    </row>
    <row r="10" spans="1:8" ht="27.75" customHeight="1" x14ac:dyDescent="0.25">
      <c r="A10" s="30">
        <v>2</v>
      </c>
      <c r="B10" s="34" t="s">
        <v>254</v>
      </c>
      <c r="C10" s="31" t="s">
        <v>54</v>
      </c>
      <c r="D10" s="31">
        <v>1535</v>
      </c>
      <c r="E10" s="31">
        <v>1418</v>
      </c>
      <c r="F10" s="31">
        <v>2953</v>
      </c>
      <c r="G10" s="31">
        <v>2097</v>
      </c>
      <c r="H10" s="31">
        <v>930</v>
      </c>
    </row>
    <row r="11" spans="1:8" ht="27.75" customHeight="1" x14ac:dyDescent="0.25">
      <c r="A11" s="30">
        <v>3</v>
      </c>
      <c r="B11" s="34" t="s">
        <v>255</v>
      </c>
      <c r="C11" s="31" t="s">
        <v>55</v>
      </c>
      <c r="D11" s="31">
        <v>579</v>
      </c>
      <c r="E11" s="31">
        <v>610</v>
      </c>
      <c r="F11" s="31">
        <v>1189</v>
      </c>
      <c r="G11" s="31">
        <v>825</v>
      </c>
      <c r="H11" s="31">
        <v>350</v>
      </c>
    </row>
    <row r="12" spans="1:8" ht="27.75" customHeight="1" x14ac:dyDescent="0.25">
      <c r="A12" s="30">
        <v>4</v>
      </c>
      <c r="B12" s="34" t="s">
        <v>289</v>
      </c>
      <c r="C12" s="31" t="s">
        <v>56</v>
      </c>
      <c r="D12" s="31">
        <v>862</v>
      </c>
      <c r="E12" s="31">
        <v>840</v>
      </c>
      <c r="F12" s="31">
        <v>1702</v>
      </c>
      <c r="G12" s="31">
        <v>1182</v>
      </c>
      <c r="H12" s="31">
        <v>508</v>
      </c>
    </row>
    <row r="13" spans="1:8" ht="27.75" customHeight="1" x14ac:dyDescent="0.25">
      <c r="A13" s="30">
        <v>5</v>
      </c>
      <c r="B13" s="34" t="s">
        <v>267</v>
      </c>
      <c r="C13" s="31" t="s">
        <v>57</v>
      </c>
      <c r="D13" s="31">
        <v>1252</v>
      </c>
      <c r="E13" s="31">
        <v>1187</v>
      </c>
      <c r="F13" s="31">
        <v>2439</v>
      </c>
      <c r="G13" s="31">
        <v>1772</v>
      </c>
      <c r="H13" s="31">
        <v>816</v>
      </c>
    </row>
    <row r="14" spans="1:8" ht="27.75" customHeight="1" x14ac:dyDescent="0.25">
      <c r="A14" s="30">
        <v>6</v>
      </c>
      <c r="B14" s="34" t="s">
        <v>257</v>
      </c>
      <c r="C14" s="31" t="s">
        <v>58</v>
      </c>
      <c r="D14" s="31">
        <v>869</v>
      </c>
      <c r="E14" s="31">
        <v>881</v>
      </c>
      <c r="F14" s="31">
        <v>1750</v>
      </c>
      <c r="G14" s="31">
        <v>1240</v>
      </c>
      <c r="H14" s="31">
        <v>553</v>
      </c>
    </row>
    <row r="15" spans="1:8" ht="27.75" customHeight="1" x14ac:dyDescent="0.25">
      <c r="A15" s="30">
        <v>7</v>
      </c>
      <c r="B15" s="34" t="s">
        <v>258</v>
      </c>
      <c r="C15" s="31" t="s">
        <v>59</v>
      </c>
      <c r="D15" s="31">
        <v>1036</v>
      </c>
      <c r="E15" s="31">
        <v>1006</v>
      </c>
      <c r="F15" s="31">
        <v>2042</v>
      </c>
      <c r="G15" s="31">
        <v>1508</v>
      </c>
      <c r="H15" s="31">
        <v>656</v>
      </c>
    </row>
    <row r="16" spans="1:8" ht="27.75" customHeight="1" x14ac:dyDescent="0.25">
      <c r="A16" s="30">
        <v>8</v>
      </c>
      <c r="B16" s="34" t="s">
        <v>259</v>
      </c>
      <c r="C16" s="31" t="s">
        <v>60</v>
      </c>
      <c r="D16" s="31">
        <v>971</v>
      </c>
      <c r="E16" s="31">
        <v>935</v>
      </c>
      <c r="F16" s="31">
        <v>1906</v>
      </c>
      <c r="G16" s="31">
        <v>1415</v>
      </c>
      <c r="H16" s="31">
        <v>591</v>
      </c>
    </row>
    <row r="17" spans="1:8" ht="27.75" customHeight="1" x14ac:dyDescent="0.25">
      <c r="A17" s="30">
        <v>9</v>
      </c>
      <c r="B17" s="34" t="s">
        <v>266</v>
      </c>
      <c r="C17" s="31" t="s">
        <v>61</v>
      </c>
      <c r="D17" s="31">
        <v>1539</v>
      </c>
      <c r="E17" s="31">
        <v>1454</v>
      </c>
      <c r="F17" s="31">
        <v>2993</v>
      </c>
      <c r="G17" s="31">
        <v>2201</v>
      </c>
      <c r="H17" s="31">
        <v>977</v>
      </c>
    </row>
    <row r="18" spans="1:8" ht="27.75" customHeight="1" x14ac:dyDescent="0.25">
      <c r="A18" s="30">
        <v>10</v>
      </c>
      <c r="B18" s="34" t="s">
        <v>268</v>
      </c>
      <c r="C18" s="31" t="s">
        <v>62</v>
      </c>
      <c r="D18" s="31">
        <v>531</v>
      </c>
      <c r="E18" s="31">
        <v>484</v>
      </c>
      <c r="F18" s="31">
        <v>1015</v>
      </c>
      <c r="G18" s="31">
        <v>778</v>
      </c>
      <c r="H18" s="31">
        <v>357</v>
      </c>
    </row>
    <row r="19" spans="1:8" ht="27.75" customHeight="1" x14ac:dyDescent="0.25">
      <c r="A19" s="30">
        <v>11</v>
      </c>
      <c r="B19" s="34" t="s">
        <v>286</v>
      </c>
      <c r="C19" s="31" t="s">
        <v>63</v>
      </c>
      <c r="D19" s="31">
        <v>2613</v>
      </c>
      <c r="E19" s="31">
        <v>2432</v>
      </c>
      <c r="F19" s="31">
        <v>5045</v>
      </c>
      <c r="G19" s="31">
        <v>3663</v>
      </c>
      <c r="H19" s="31">
        <v>1602</v>
      </c>
    </row>
    <row r="20" spans="1:8" ht="27.75" customHeight="1" x14ac:dyDescent="0.25">
      <c r="A20" s="30">
        <v>12</v>
      </c>
      <c r="B20" s="34" t="s">
        <v>269</v>
      </c>
      <c r="C20" s="31" t="s">
        <v>64</v>
      </c>
      <c r="D20" s="31">
        <v>1684</v>
      </c>
      <c r="E20" s="31">
        <v>1533</v>
      </c>
      <c r="F20" s="31">
        <v>3217</v>
      </c>
      <c r="G20" s="31">
        <v>2374</v>
      </c>
      <c r="H20" s="31">
        <v>1043</v>
      </c>
    </row>
    <row r="21" spans="1:8" ht="27.75" customHeight="1" x14ac:dyDescent="0.25">
      <c r="A21" s="30">
        <v>13</v>
      </c>
      <c r="B21" s="34" t="s">
        <v>278</v>
      </c>
      <c r="C21" s="31" t="s">
        <v>65</v>
      </c>
      <c r="D21" s="31">
        <v>1037</v>
      </c>
      <c r="E21" s="31">
        <v>1042</v>
      </c>
      <c r="F21" s="31">
        <v>2079</v>
      </c>
      <c r="G21" s="31">
        <v>1548</v>
      </c>
      <c r="H21" s="31">
        <v>679</v>
      </c>
    </row>
    <row r="22" spans="1:8" ht="27.75" customHeight="1" x14ac:dyDescent="0.25">
      <c r="A22" s="30">
        <v>14</v>
      </c>
      <c r="B22" s="34" t="s">
        <v>274</v>
      </c>
      <c r="C22" s="31" t="s">
        <v>66</v>
      </c>
      <c r="D22" s="31">
        <v>625</v>
      </c>
      <c r="E22" s="31">
        <v>636</v>
      </c>
      <c r="F22" s="31">
        <v>1261</v>
      </c>
      <c r="G22" s="31">
        <v>950</v>
      </c>
      <c r="H22" s="31">
        <v>416</v>
      </c>
    </row>
    <row r="23" spans="1:8" ht="15.75" x14ac:dyDescent="0.25">
      <c r="A23" s="99" t="s">
        <v>378</v>
      </c>
      <c r="B23" s="35"/>
      <c r="C23" s="32"/>
      <c r="D23" s="32"/>
      <c r="E23" s="32"/>
      <c r="F23" s="32"/>
      <c r="G23" s="32"/>
      <c r="H23" s="32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zoomScaleNormal="100" workbookViewId="0">
      <selection activeCell="M14" sqref="M14"/>
    </sheetView>
  </sheetViews>
  <sheetFormatPr defaultRowHeight="15" x14ac:dyDescent="0.25"/>
  <cols>
    <col min="1" max="1" width="4.140625" customWidth="1"/>
    <col min="2" max="2" width="14.5703125" style="1" customWidth="1"/>
    <col min="3" max="3" width="23.28515625" customWidth="1"/>
    <col min="4" max="4" width="9.42578125" bestFit="1" customWidth="1"/>
    <col min="5" max="5" width="12.42578125" bestFit="1" customWidth="1"/>
    <col min="6" max="6" width="9.42578125" bestFit="1" customWidth="1"/>
    <col min="7" max="7" width="10.42578125" bestFit="1" customWidth="1"/>
    <col min="8" max="8" width="15.7109375" bestFit="1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384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38.25" customHeight="1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ht="38.25" customHeight="1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20"/>
      <c r="B8" s="109" t="s">
        <v>228</v>
      </c>
      <c r="C8" s="109" t="s">
        <v>67</v>
      </c>
      <c r="D8" s="121">
        <v>4633</v>
      </c>
      <c r="E8" s="121">
        <v>4604</v>
      </c>
      <c r="F8" s="121">
        <v>9237</v>
      </c>
      <c r="G8" s="121">
        <v>6883</v>
      </c>
      <c r="H8" s="121">
        <v>3105</v>
      </c>
    </row>
    <row r="9" spans="1:8" ht="38.25" customHeight="1" x14ac:dyDescent="0.25">
      <c r="A9" s="36">
        <v>1</v>
      </c>
      <c r="B9" s="42" t="s">
        <v>257</v>
      </c>
      <c r="C9" s="43" t="s">
        <v>68</v>
      </c>
      <c r="D9" s="40">
        <v>1393</v>
      </c>
      <c r="E9" s="40">
        <v>1354</v>
      </c>
      <c r="F9" s="40">
        <v>2747</v>
      </c>
      <c r="G9" s="40">
        <v>1946</v>
      </c>
      <c r="H9" s="40">
        <v>880</v>
      </c>
    </row>
    <row r="10" spans="1:8" ht="38.25" customHeight="1" x14ac:dyDescent="0.25">
      <c r="A10" s="36">
        <v>2</v>
      </c>
      <c r="B10" s="42" t="s">
        <v>258</v>
      </c>
      <c r="C10" s="43" t="s">
        <v>69</v>
      </c>
      <c r="D10" s="40">
        <v>1018</v>
      </c>
      <c r="E10" s="40">
        <v>1000</v>
      </c>
      <c r="F10" s="40">
        <v>2018</v>
      </c>
      <c r="G10" s="40">
        <v>1538</v>
      </c>
      <c r="H10" s="40">
        <v>683</v>
      </c>
    </row>
    <row r="11" spans="1:8" ht="38.25" customHeight="1" x14ac:dyDescent="0.25">
      <c r="A11" s="36">
        <v>3</v>
      </c>
      <c r="B11" s="42" t="s">
        <v>259</v>
      </c>
      <c r="C11" s="43" t="s">
        <v>70</v>
      </c>
      <c r="D11" s="40">
        <v>1243</v>
      </c>
      <c r="E11" s="40">
        <v>1257</v>
      </c>
      <c r="F11" s="40">
        <v>2500</v>
      </c>
      <c r="G11" s="40">
        <v>1960</v>
      </c>
      <c r="H11" s="40">
        <v>910</v>
      </c>
    </row>
    <row r="12" spans="1:8" ht="38.25" customHeight="1" x14ac:dyDescent="0.25">
      <c r="A12" s="36">
        <v>4</v>
      </c>
      <c r="B12" s="42" t="s">
        <v>266</v>
      </c>
      <c r="C12" s="43" t="s">
        <v>71</v>
      </c>
      <c r="D12" s="40">
        <v>380</v>
      </c>
      <c r="E12" s="40">
        <v>371</v>
      </c>
      <c r="F12" s="40">
        <v>751</v>
      </c>
      <c r="G12" s="40">
        <v>539</v>
      </c>
      <c r="H12" s="40">
        <v>235</v>
      </c>
    </row>
    <row r="13" spans="1:8" ht="38.25" customHeight="1" x14ac:dyDescent="0.25">
      <c r="A13" s="36">
        <v>5</v>
      </c>
      <c r="B13" s="42" t="s">
        <v>268</v>
      </c>
      <c r="C13" s="43" t="s">
        <v>72</v>
      </c>
      <c r="D13" s="40">
        <v>246</v>
      </c>
      <c r="E13" s="40">
        <v>229</v>
      </c>
      <c r="F13" s="40">
        <v>475</v>
      </c>
      <c r="G13" s="40">
        <v>364</v>
      </c>
      <c r="H13" s="40">
        <v>153</v>
      </c>
    </row>
    <row r="14" spans="1:8" ht="38.25" customHeight="1" x14ac:dyDescent="0.25">
      <c r="A14" s="36">
        <v>6</v>
      </c>
      <c r="B14" s="42" t="s">
        <v>286</v>
      </c>
      <c r="C14" s="43" t="s">
        <v>73</v>
      </c>
      <c r="D14" s="40">
        <v>353</v>
      </c>
      <c r="E14" s="40">
        <v>393</v>
      </c>
      <c r="F14" s="40">
        <v>746</v>
      </c>
      <c r="G14" s="40">
        <v>536</v>
      </c>
      <c r="H14" s="40">
        <v>244</v>
      </c>
    </row>
    <row r="15" spans="1:8" ht="15.75" x14ac:dyDescent="0.25">
      <c r="A15" s="99" t="s">
        <v>378</v>
      </c>
      <c r="B15" s="38"/>
      <c r="C15" s="38"/>
      <c r="D15" s="39"/>
      <c r="E15" s="39"/>
      <c r="F15" s="39"/>
      <c r="G15" s="39"/>
      <c r="H15" s="39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K12" sqref="K12"/>
    </sheetView>
  </sheetViews>
  <sheetFormatPr defaultRowHeight="15" x14ac:dyDescent="0.25"/>
  <cols>
    <col min="1" max="1" width="5.42578125" customWidth="1"/>
    <col min="2" max="2" width="14.5703125" style="1" customWidth="1"/>
    <col min="3" max="3" width="20.28515625" customWidth="1"/>
    <col min="4" max="4" width="14.140625" customWidth="1"/>
    <col min="5" max="5" width="15.85546875" customWidth="1"/>
    <col min="6" max="6" width="14.85546875" customWidth="1"/>
    <col min="7" max="7" width="13.5703125" customWidth="1"/>
    <col min="8" max="8" width="19.2851562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385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36" customHeight="1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ht="36" customHeight="1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36" customHeight="1" x14ac:dyDescent="0.25">
      <c r="A8" s="120"/>
      <c r="B8" s="109" t="s">
        <v>229</v>
      </c>
      <c r="C8" s="109" t="s">
        <v>74</v>
      </c>
      <c r="D8" s="115">
        <v>16091</v>
      </c>
      <c r="E8" s="115">
        <v>15473</v>
      </c>
      <c r="F8" s="115">
        <v>31564</v>
      </c>
      <c r="G8" s="115">
        <v>22751</v>
      </c>
      <c r="H8" s="115">
        <v>10128</v>
      </c>
    </row>
    <row r="9" spans="1:8" ht="36" customHeight="1" x14ac:dyDescent="0.25">
      <c r="A9" s="36">
        <v>1</v>
      </c>
      <c r="B9" s="41" t="s">
        <v>251</v>
      </c>
      <c r="C9" s="37" t="s">
        <v>75</v>
      </c>
      <c r="D9" s="37">
        <v>2253</v>
      </c>
      <c r="E9" s="37">
        <v>2086</v>
      </c>
      <c r="F9" s="37">
        <v>4339</v>
      </c>
      <c r="G9" s="37">
        <v>3183</v>
      </c>
      <c r="H9" s="37">
        <v>1419</v>
      </c>
    </row>
    <row r="10" spans="1:8" ht="36" customHeight="1" x14ac:dyDescent="0.25">
      <c r="A10" s="36">
        <v>2</v>
      </c>
      <c r="B10" s="41" t="s">
        <v>252</v>
      </c>
      <c r="C10" s="37" t="s">
        <v>76</v>
      </c>
      <c r="D10" s="37">
        <v>3217</v>
      </c>
      <c r="E10" s="37">
        <v>3045</v>
      </c>
      <c r="F10" s="37">
        <v>6262</v>
      </c>
      <c r="G10" s="37">
        <v>4473</v>
      </c>
      <c r="H10" s="37">
        <v>1998</v>
      </c>
    </row>
    <row r="11" spans="1:8" ht="36" customHeight="1" x14ac:dyDescent="0.25">
      <c r="A11" s="36">
        <v>3</v>
      </c>
      <c r="B11" s="41" t="s">
        <v>253</v>
      </c>
      <c r="C11" s="37" t="s">
        <v>77</v>
      </c>
      <c r="D11" s="37">
        <v>3596</v>
      </c>
      <c r="E11" s="37">
        <v>3516</v>
      </c>
      <c r="F11" s="37">
        <v>7112</v>
      </c>
      <c r="G11" s="37">
        <v>5042</v>
      </c>
      <c r="H11" s="37">
        <v>2199</v>
      </c>
    </row>
    <row r="12" spans="1:8" ht="36" customHeight="1" x14ac:dyDescent="0.25">
      <c r="A12" s="36">
        <v>4</v>
      </c>
      <c r="B12" s="41" t="s">
        <v>254</v>
      </c>
      <c r="C12" s="37" t="s">
        <v>78</v>
      </c>
      <c r="D12" s="37">
        <v>1214</v>
      </c>
      <c r="E12" s="37">
        <v>1189</v>
      </c>
      <c r="F12" s="37">
        <v>2403</v>
      </c>
      <c r="G12" s="37">
        <v>1724</v>
      </c>
      <c r="H12" s="37">
        <v>771</v>
      </c>
    </row>
    <row r="13" spans="1:8" ht="36" customHeight="1" x14ac:dyDescent="0.25">
      <c r="A13" s="36">
        <v>5</v>
      </c>
      <c r="B13" s="41" t="s">
        <v>255</v>
      </c>
      <c r="C13" s="37" t="s">
        <v>79</v>
      </c>
      <c r="D13" s="37">
        <v>1300</v>
      </c>
      <c r="E13" s="37">
        <v>1291</v>
      </c>
      <c r="F13" s="37">
        <v>2591</v>
      </c>
      <c r="G13" s="37">
        <v>1921</v>
      </c>
      <c r="H13" s="37">
        <v>879</v>
      </c>
    </row>
    <row r="14" spans="1:8" ht="36" customHeight="1" x14ac:dyDescent="0.25">
      <c r="A14" s="36">
        <v>6</v>
      </c>
      <c r="B14" s="41" t="s">
        <v>289</v>
      </c>
      <c r="C14" s="37" t="s">
        <v>80</v>
      </c>
      <c r="D14" s="37">
        <v>2179</v>
      </c>
      <c r="E14" s="37">
        <v>2100</v>
      </c>
      <c r="F14" s="37">
        <v>4279</v>
      </c>
      <c r="G14" s="37">
        <v>3079</v>
      </c>
      <c r="H14" s="37">
        <v>1371</v>
      </c>
    </row>
    <row r="15" spans="1:8" ht="36" customHeight="1" x14ac:dyDescent="0.25">
      <c r="A15" s="36">
        <v>7</v>
      </c>
      <c r="B15" s="41" t="s">
        <v>267</v>
      </c>
      <c r="C15" s="37" t="s">
        <v>81</v>
      </c>
      <c r="D15" s="37">
        <v>1059</v>
      </c>
      <c r="E15" s="37">
        <v>1049</v>
      </c>
      <c r="F15" s="37">
        <v>2108</v>
      </c>
      <c r="G15" s="37">
        <v>1481</v>
      </c>
      <c r="H15" s="37">
        <v>653</v>
      </c>
    </row>
    <row r="16" spans="1:8" ht="36" customHeight="1" x14ac:dyDescent="0.25">
      <c r="A16" s="36">
        <v>8</v>
      </c>
      <c r="B16" s="41" t="s">
        <v>256</v>
      </c>
      <c r="C16" s="37" t="s">
        <v>82</v>
      </c>
      <c r="D16" s="37">
        <v>1273</v>
      </c>
      <c r="E16" s="37">
        <v>1197</v>
      </c>
      <c r="F16" s="37">
        <v>2470</v>
      </c>
      <c r="G16" s="37">
        <v>1848</v>
      </c>
      <c r="H16" s="37">
        <v>838</v>
      </c>
    </row>
    <row r="17" spans="1:8" ht="15.75" x14ac:dyDescent="0.25">
      <c r="A17" s="99" t="s">
        <v>378</v>
      </c>
      <c r="B17" s="44"/>
      <c r="C17" s="44"/>
      <c r="D17" s="45"/>
      <c r="E17" s="45"/>
      <c r="F17" s="45"/>
      <c r="G17" s="45"/>
      <c r="H17" s="45"/>
    </row>
  </sheetData>
  <mergeCells count="9">
    <mergeCell ref="G5:G6"/>
    <mergeCell ref="A3:H3"/>
    <mergeCell ref="A1:H1"/>
    <mergeCell ref="A2:H2"/>
    <mergeCell ref="A5:A6"/>
    <mergeCell ref="B5:B6"/>
    <mergeCell ref="C5:C6"/>
    <mergeCell ref="D5:F5"/>
    <mergeCell ref="H5:H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zoomScale="80" zoomScaleNormal="80" workbookViewId="0">
      <selection activeCell="P21" sqref="P21"/>
    </sheetView>
  </sheetViews>
  <sheetFormatPr defaultRowHeight="15" x14ac:dyDescent="0.25"/>
  <cols>
    <col min="1" max="1" width="6.28515625" customWidth="1"/>
    <col min="2" max="2" width="15.85546875" style="1" customWidth="1"/>
    <col min="3" max="3" width="24.7109375" customWidth="1"/>
    <col min="4" max="4" width="12.85546875" customWidth="1"/>
    <col min="5" max="5" width="16.42578125" customWidth="1"/>
    <col min="6" max="6" width="11.5703125" customWidth="1"/>
    <col min="7" max="7" width="13.7109375" customWidth="1"/>
    <col min="8" max="8" width="17.570312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386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24.75" customHeight="1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ht="24.75" customHeight="1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9</v>
      </c>
    </row>
    <row r="8" spans="1:8" ht="24.75" customHeight="1" x14ac:dyDescent="0.25">
      <c r="A8" s="122"/>
      <c r="B8" s="123" t="s">
        <v>230</v>
      </c>
      <c r="C8" s="123" t="s">
        <v>83</v>
      </c>
      <c r="D8" s="124">
        <v>9348</v>
      </c>
      <c r="E8" s="124">
        <v>8698</v>
      </c>
      <c r="F8" s="124">
        <v>18046</v>
      </c>
      <c r="G8" s="124">
        <v>12807</v>
      </c>
      <c r="H8" s="124">
        <v>5729</v>
      </c>
    </row>
    <row r="9" spans="1:8" ht="24.75" customHeight="1" x14ac:dyDescent="0.25">
      <c r="A9" s="46">
        <v>1</v>
      </c>
      <c r="B9" s="41" t="s">
        <v>251</v>
      </c>
      <c r="C9" s="37" t="s">
        <v>84</v>
      </c>
      <c r="D9" s="37">
        <v>801</v>
      </c>
      <c r="E9" s="37">
        <v>741</v>
      </c>
      <c r="F9" s="37">
        <v>1542</v>
      </c>
      <c r="G9" s="37">
        <v>1092</v>
      </c>
      <c r="H9" s="37">
        <v>473</v>
      </c>
    </row>
    <row r="10" spans="1:8" ht="24.75" customHeight="1" x14ac:dyDescent="0.25">
      <c r="A10" s="46">
        <v>2</v>
      </c>
      <c r="B10" s="41" t="s">
        <v>252</v>
      </c>
      <c r="C10" s="37" t="s">
        <v>85</v>
      </c>
      <c r="D10" s="37">
        <v>479</v>
      </c>
      <c r="E10" s="37">
        <v>449</v>
      </c>
      <c r="F10" s="37">
        <v>928</v>
      </c>
      <c r="G10" s="37">
        <v>691</v>
      </c>
      <c r="H10" s="37">
        <v>312</v>
      </c>
    </row>
    <row r="11" spans="1:8" ht="24.75" customHeight="1" x14ac:dyDescent="0.25">
      <c r="A11" s="46">
        <v>3</v>
      </c>
      <c r="B11" s="41" t="s">
        <v>253</v>
      </c>
      <c r="C11" s="37" t="s">
        <v>86</v>
      </c>
      <c r="D11" s="37">
        <v>2654</v>
      </c>
      <c r="E11" s="37">
        <v>2446</v>
      </c>
      <c r="F11" s="37">
        <v>5100</v>
      </c>
      <c r="G11" s="37">
        <v>3502</v>
      </c>
      <c r="H11" s="37">
        <v>1610</v>
      </c>
    </row>
    <row r="12" spans="1:8" ht="24.75" customHeight="1" x14ac:dyDescent="0.25">
      <c r="A12" s="46">
        <v>4</v>
      </c>
      <c r="B12" s="41" t="s">
        <v>254</v>
      </c>
      <c r="C12" s="37" t="s">
        <v>87</v>
      </c>
      <c r="D12" s="37">
        <v>355</v>
      </c>
      <c r="E12" s="37">
        <v>337</v>
      </c>
      <c r="F12" s="37">
        <v>692</v>
      </c>
      <c r="G12" s="37">
        <v>519</v>
      </c>
      <c r="H12" s="37">
        <v>247</v>
      </c>
    </row>
    <row r="13" spans="1:8" ht="24.75" customHeight="1" x14ac:dyDescent="0.25">
      <c r="A13" s="46">
        <v>5</v>
      </c>
      <c r="B13" s="41" t="s">
        <v>255</v>
      </c>
      <c r="C13" s="37" t="s">
        <v>88</v>
      </c>
      <c r="D13" s="37">
        <v>304</v>
      </c>
      <c r="E13" s="37">
        <v>295</v>
      </c>
      <c r="F13" s="37">
        <v>599</v>
      </c>
      <c r="G13" s="37">
        <v>458</v>
      </c>
      <c r="H13" s="37">
        <v>205</v>
      </c>
    </row>
    <row r="14" spans="1:8" ht="24.75" customHeight="1" x14ac:dyDescent="0.25">
      <c r="A14" s="46">
        <v>6</v>
      </c>
      <c r="B14" s="41" t="s">
        <v>289</v>
      </c>
      <c r="C14" s="37" t="s">
        <v>89</v>
      </c>
      <c r="D14" s="37">
        <v>493</v>
      </c>
      <c r="E14" s="37">
        <v>452</v>
      </c>
      <c r="F14" s="37">
        <v>945</v>
      </c>
      <c r="G14" s="37">
        <v>657</v>
      </c>
      <c r="H14" s="37">
        <v>277</v>
      </c>
    </row>
    <row r="15" spans="1:8" ht="24.75" customHeight="1" x14ac:dyDescent="0.25">
      <c r="A15" s="46">
        <v>7</v>
      </c>
      <c r="B15" s="41" t="s">
        <v>267</v>
      </c>
      <c r="C15" s="37" t="s">
        <v>90</v>
      </c>
      <c r="D15" s="37">
        <v>599</v>
      </c>
      <c r="E15" s="37">
        <v>545</v>
      </c>
      <c r="F15" s="37">
        <v>1144</v>
      </c>
      <c r="G15" s="37">
        <v>831</v>
      </c>
      <c r="H15" s="37">
        <v>376</v>
      </c>
    </row>
    <row r="16" spans="1:8" ht="24.75" customHeight="1" x14ac:dyDescent="0.25">
      <c r="A16" s="46">
        <v>8</v>
      </c>
      <c r="B16" s="41" t="s">
        <v>256</v>
      </c>
      <c r="C16" s="37" t="s">
        <v>91</v>
      </c>
      <c r="D16" s="37">
        <v>383</v>
      </c>
      <c r="E16" s="37">
        <v>356</v>
      </c>
      <c r="F16" s="37">
        <v>739</v>
      </c>
      <c r="G16" s="37">
        <v>529</v>
      </c>
      <c r="H16" s="37">
        <v>235</v>
      </c>
    </row>
    <row r="17" spans="1:8" ht="24.75" customHeight="1" x14ac:dyDescent="0.25">
      <c r="A17" s="46">
        <v>9</v>
      </c>
      <c r="B17" s="41" t="s">
        <v>257</v>
      </c>
      <c r="C17" s="37" t="s">
        <v>373</v>
      </c>
      <c r="D17" s="37">
        <v>539</v>
      </c>
      <c r="E17" s="37">
        <v>501</v>
      </c>
      <c r="F17" s="37">
        <v>1040</v>
      </c>
      <c r="G17" s="37">
        <v>751</v>
      </c>
      <c r="H17" s="37">
        <v>331</v>
      </c>
    </row>
    <row r="18" spans="1:8" ht="24.75" customHeight="1" x14ac:dyDescent="0.25">
      <c r="A18" s="46">
        <v>10</v>
      </c>
      <c r="B18" s="41" t="s">
        <v>258</v>
      </c>
      <c r="C18" s="37" t="s">
        <v>92</v>
      </c>
      <c r="D18" s="37">
        <v>787</v>
      </c>
      <c r="E18" s="37">
        <v>757</v>
      </c>
      <c r="F18" s="37">
        <v>1544</v>
      </c>
      <c r="G18" s="37">
        <v>1087</v>
      </c>
      <c r="H18" s="37">
        <v>479</v>
      </c>
    </row>
    <row r="19" spans="1:8" ht="24.75" customHeight="1" x14ac:dyDescent="0.25">
      <c r="A19" s="46">
        <v>11</v>
      </c>
      <c r="B19" s="41" t="s">
        <v>259</v>
      </c>
      <c r="C19" s="37" t="s">
        <v>93</v>
      </c>
      <c r="D19" s="37">
        <v>710</v>
      </c>
      <c r="E19" s="37">
        <v>653</v>
      </c>
      <c r="F19" s="37">
        <v>1363</v>
      </c>
      <c r="G19" s="37">
        <v>958</v>
      </c>
      <c r="H19" s="37">
        <v>416</v>
      </c>
    </row>
    <row r="20" spans="1:8" ht="24.75" customHeight="1" x14ac:dyDescent="0.25">
      <c r="A20" s="46">
        <v>12</v>
      </c>
      <c r="B20" s="41" t="s">
        <v>266</v>
      </c>
      <c r="C20" s="37" t="s">
        <v>94</v>
      </c>
      <c r="D20" s="37">
        <v>388</v>
      </c>
      <c r="E20" s="37">
        <v>355</v>
      </c>
      <c r="F20" s="37">
        <v>743</v>
      </c>
      <c r="G20" s="37">
        <v>528</v>
      </c>
      <c r="H20" s="37">
        <v>222</v>
      </c>
    </row>
    <row r="21" spans="1:8" ht="24.75" customHeight="1" x14ac:dyDescent="0.25">
      <c r="A21" s="46">
        <v>13</v>
      </c>
      <c r="B21" s="41" t="s">
        <v>268</v>
      </c>
      <c r="C21" s="37" t="s">
        <v>363</v>
      </c>
      <c r="D21" s="37">
        <v>261</v>
      </c>
      <c r="E21" s="37">
        <v>232</v>
      </c>
      <c r="F21" s="37">
        <v>493</v>
      </c>
      <c r="G21" s="37">
        <v>354</v>
      </c>
      <c r="H21" s="37">
        <v>164</v>
      </c>
    </row>
    <row r="22" spans="1:8" ht="24.75" customHeight="1" x14ac:dyDescent="0.25">
      <c r="A22" s="46">
        <v>14</v>
      </c>
      <c r="B22" s="41" t="s">
        <v>286</v>
      </c>
      <c r="C22" s="37" t="s">
        <v>95</v>
      </c>
      <c r="D22" s="37">
        <v>340</v>
      </c>
      <c r="E22" s="37">
        <v>346</v>
      </c>
      <c r="F22" s="37">
        <v>686</v>
      </c>
      <c r="G22" s="37">
        <v>502</v>
      </c>
      <c r="H22" s="37">
        <v>222</v>
      </c>
    </row>
    <row r="23" spans="1:8" ht="24.75" customHeight="1" x14ac:dyDescent="0.25">
      <c r="A23" s="46">
        <v>15</v>
      </c>
      <c r="B23" s="41" t="s">
        <v>269</v>
      </c>
      <c r="C23" s="37" t="s">
        <v>96</v>
      </c>
      <c r="D23" s="37">
        <v>255</v>
      </c>
      <c r="E23" s="37">
        <v>233</v>
      </c>
      <c r="F23" s="37">
        <v>488</v>
      </c>
      <c r="G23" s="37">
        <v>348</v>
      </c>
      <c r="H23" s="37">
        <v>160</v>
      </c>
    </row>
    <row r="24" spans="1:8" ht="15.75" x14ac:dyDescent="0.25">
      <c r="A24" s="99" t="s">
        <v>378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zoomScale="85" zoomScaleNormal="85" workbookViewId="0">
      <selection activeCell="Q23" sqref="Q23"/>
    </sheetView>
  </sheetViews>
  <sheetFormatPr defaultRowHeight="15" x14ac:dyDescent="0.25"/>
  <cols>
    <col min="1" max="1" width="5.140625" customWidth="1"/>
    <col min="2" max="2" width="19.140625" style="1" customWidth="1"/>
    <col min="3" max="3" width="24.28515625" customWidth="1"/>
    <col min="4" max="4" width="13.140625" customWidth="1"/>
    <col min="5" max="5" width="15.5703125" customWidth="1"/>
    <col min="6" max="6" width="12.28515625" customWidth="1"/>
    <col min="7" max="7" width="15.5703125" customWidth="1"/>
    <col min="8" max="8" width="19.4257812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387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20"/>
      <c r="B8" s="109" t="s">
        <v>231</v>
      </c>
      <c r="C8" s="109" t="s">
        <v>290</v>
      </c>
      <c r="D8" s="115">
        <v>6128</v>
      </c>
      <c r="E8" s="115">
        <v>5854</v>
      </c>
      <c r="F8" s="115">
        <v>11982</v>
      </c>
      <c r="G8" s="115">
        <v>8865</v>
      </c>
      <c r="H8" s="115">
        <v>3895</v>
      </c>
    </row>
    <row r="9" spans="1:8" ht="46.5" customHeight="1" x14ac:dyDescent="0.25">
      <c r="A9" s="36">
        <v>1</v>
      </c>
      <c r="B9" s="41" t="s">
        <v>251</v>
      </c>
      <c r="C9" s="37" t="s">
        <v>98</v>
      </c>
      <c r="D9" s="37">
        <v>970</v>
      </c>
      <c r="E9" s="37">
        <v>932</v>
      </c>
      <c r="F9" s="37">
        <v>1902</v>
      </c>
      <c r="G9" s="37">
        <v>1450</v>
      </c>
      <c r="H9" s="37">
        <v>622</v>
      </c>
    </row>
    <row r="10" spans="1:8" ht="46.5" customHeight="1" x14ac:dyDescent="0.25">
      <c r="A10" s="36">
        <v>2</v>
      </c>
      <c r="B10" s="41" t="s">
        <v>252</v>
      </c>
      <c r="C10" s="37" t="s">
        <v>99</v>
      </c>
      <c r="D10" s="37">
        <v>974</v>
      </c>
      <c r="E10" s="37">
        <v>952</v>
      </c>
      <c r="F10" s="37">
        <v>1926</v>
      </c>
      <c r="G10" s="37">
        <v>1443</v>
      </c>
      <c r="H10" s="37">
        <v>634</v>
      </c>
    </row>
    <row r="11" spans="1:8" ht="46.5" customHeight="1" x14ac:dyDescent="0.25">
      <c r="A11" s="36">
        <v>3</v>
      </c>
      <c r="B11" s="41" t="s">
        <v>253</v>
      </c>
      <c r="C11" s="37" t="s">
        <v>100</v>
      </c>
      <c r="D11" s="37">
        <v>618</v>
      </c>
      <c r="E11" s="37">
        <v>600</v>
      </c>
      <c r="F11" s="37">
        <v>1218</v>
      </c>
      <c r="G11" s="37">
        <v>902</v>
      </c>
      <c r="H11" s="37">
        <v>403</v>
      </c>
    </row>
    <row r="12" spans="1:8" ht="46.5" customHeight="1" x14ac:dyDescent="0.25">
      <c r="A12" s="36">
        <v>4</v>
      </c>
      <c r="B12" s="41" t="s">
        <v>254</v>
      </c>
      <c r="C12" s="37" t="s">
        <v>101</v>
      </c>
      <c r="D12" s="37">
        <v>1224</v>
      </c>
      <c r="E12" s="37">
        <v>1195</v>
      </c>
      <c r="F12" s="37">
        <v>2419</v>
      </c>
      <c r="G12" s="37">
        <v>1745</v>
      </c>
      <c r="H12" s="37">
        <v>771</v>
      </c>
    </row>
    <row r="13" spans="1:8" ht="46.5" customHeight="1" x14ac:dyDescent="0.25">
      <c r="A13" s="36">
        <v>5</v>
      </c>
      <c r="B13" s="41" t="s">
        <v>255</v>
      </c>
      <c r="C13" s="37" t="s">
        <v>102</v>
      </c>
      <c r="D13" s="37">
        <v>1441</v>
      </c>
      <c r="E13" s="37">
        <v>1372</v>
      </c>
      <c r="F13" s="37">
        <v>2813</v>
      </c>
      <c r="G13" s="37">
        <v>2049</v>
      </c>
      <c r="H13" s="37">
        <v>915</v>
      </c>
    </row>
    <row r="14" spans="1:8" ht="46.5" customHeight="1" x14ac:dyDescent="0.25">
      <c r="A14" s="36">
        <v>6</v>
      </c>
      <c r="B14" s="41" t="s">
        <v>289</v>
      </c>
      <c r="C14" s="37" t="s">
        <v>103</v>
      </c>
      <c r="D14" s="37">
        <v>901</v>
      </c>
      <c r="E14" s="37">
        <v>803</v>
      </c>
      <c r="F14" s="37">
        <v>1704</v>
      </c>
      <c r="G14" s="37">
        <v>1276</v>
      </c>
      <c r="H14" s="37">
        <v>550</v>
      </c>
    </row>
    <row r="15" spans="1:8" ht="15.75" x14ac:dyDescent="0.25">
      <c r="A15" s="99" t="s">
        <v>378</v>
      </c>
      <c r="B15" s="47"/>
      <c r="C15" s="47"/>
      <c r="D15" s="39"/>
      <c r="E15" s="39"/>
      <c r="F15" s="39"/>
      <c r="G15" s="39"/>
      <c r="H15" s="39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zoomScale="80" zoomScaleNormal="80" workbookViewId="0">
      <selection activeCell="M19" sqref="M19"/>
    </sheetView>
  </sheetViews>
  <sheetFormatPr defaultRowHeight="15" x14ac:dyDescent="0.25"/>
  <cols>
    <col min="1" max="1" width="6" style="49" customWidth="1"/>
    <col min="2" max="2" width="16" style="1" customWidth="1"/>
    <col min="3" max="3" width="27.42578125" customWidth="1"/>
    <col min="4" max="4" width="12.7109375" customWidth="1"/>
    <col min="5" max="5" width="13.85546875" customWidth="1"/>
    <col min="6" max="6" width="12.28515625" customWidth="1"/>
    <col min="7" max="7" width="13.42578125" customWidth="1"/>
    <col min="8" max="8" width="18.570312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388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37.5" customHeight="1" x14ac:dyDescent="0.25">
      <c r="A5" s="184" t="s">
        <v>212</v>
      </c>
      <c r="B5" s="186" t="s">
        <v>248</v>
      </c>
      <c r="C5" s="187" t="s">
        <v>249</v>
      </c>
      <c r="D5" s="187" t="s">
        <v>216</v>
      </c>
      <c r="E5" s="187"/>
      <c r="F5" s="187"/>
      <c r="G5" s="184" t="s">
        <v>217</v>
      </c>
      <c r="H5" s="188" t="s">
        <v>250</v>
      </c>
    </row>
    <row r="6" spans="1:8" ht="37.5" customHeight="1" x14ac:dyDescent="0.25">
      <c r="A6" s="185"/>
      <c r="B6" s="186"/>
      <c r="C6" s="187"/>
      <c r="D6" s="127" t="s">
        <v>218</v>
      </c>
      <c r="E6" s="127" t="s">
        <v>219</v>
      </c>
      <c r="F6" s="127" t="s">
        <v>220</v>
      </c>
      <c r="G6" s="185"/>
      <c r="H6" s="189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27" customHeight="1" x14ac:dyDescent="0.25">
      <c r="A8" s="125"/>
      <c r="B8" s="109" t="s">
        <v>232</v>
      </c>
      <c r="C8" s="126" t="s">
        <v>104</v>
      </c>
      <c r="D8" s="121">
        <v>10875</v>
      </c>
      <c r="E8" s="121">
        <v>10485</v>
      </c>
      <c r="F8" s="121">
        <v>21360</v>
      </c>
      <c r="G8" s="121">
        <v>14775</v>
      </c>
      <c r="H8" s="121">
        <v>6421</v>
      </c>
    </row>
    <row r="9" spans="1:8" ht="37.5" customHeight="1" x14ac:dyDescent="0.25">
      <c r="A9" s="50">
        <v>1</v>
      </c>
      <c r="B9" s="48" t="s">
        <v>251</v>
      </c>
      <c r="C9" s="57" t="s">
        <v>105</v>
      </c>
      <c r="D9" s="40">
        <v>5776</v>
      </c>
      <c r="E9" s="40">
        <v>5601</v>
      </c>
      <c r="F9" s="40">
        <v>11377</v>
      </c>
      <c r="G9" s="40">
        <v>7755</v>
      </c>
      <c r="H9" s="40">
        <v>3277</v>
      </c>
    </row>
    <row r="10" spans="1:8" ht="37.5" customHeight="1" x14ac:dyDescent="0.25">
      <c r="A10" s="50">
        <v>2</v>
      </c>
      <c r="B10" s="48" t="s">
        <v>252</v>
      </c>
      <c r="C10" s="57" t="s">
        <v>106</v>
      </c>
      <c r="D10" s="40">
        <v>700</v>
      </c>
      <c r="E10" s="40">
        <v>706</v>
      </c>
      <c r="F10" s="40">
        <v>1406</v>
      </c>
      <c r="G10" s="40">
        <v>986</v>
      </c>
      <c r="H10" s="40">
        <v>451</v>
      </c>
    </row>
    <row r="11" spans="1:8" ht="37.5" customHeight="1" x14ac:dyDescent="0.25">
      <c r="A11" s="50">
        <v>3</v>
      </c>
      <c r="B11" s="48" t="s">
        <v>253</v>
      </c>
      <c r="C11" s="57" t="s">
        <v>107</v>
      </c>
      <c r="D11" s="40">
        <v>411</v>
      </c>
      <c r="E11" s="40">
        <v>407</v>
      </c>
      <c r="F11" s="40">
        <v>818</v>
      </c>
      <c r="G11" s="40">
        <v>619</v>
      </c>
      <c r="H11" s="40">
        <v>285</v>
      </c>
    </row>
    <row r="12" spans="1:8" ht="37.5" customHeight="1" x14ac:dyDescent="0.25">
      <c r="A12" s="50">
        <v>4</v>
      </c>
      <c r="B12" s="48" t="s">
        <v>254</v>
      </c>
      <c r="C12" s="57" t="s">
        <v>108</v>
      </c>
      <c r="D12" s="40">
        <v>876</v>
      </c>
      <c r="E12" s="40">
        <v>805</v>
      </c>
      <c r="F12" s="40">
        <v>1681</v>
      </c>
      <c r="G12" s="40">
        <v>1171</v>
      </c>
      <c r="H12" s="40">
        <v>521</v>
      </c>
    </row>
    <row r="13" spans="1:8" ht="37.5" customHeight="1" x14ac:dyDescent="0.25">
      <c r="A13" s="50">
        <v>5</v>
      </c>
      <c r="B13" s="48" t="s">
        <v>255</v>
      </c>
      <c r="C13" s="57" t="s">
        <v>109</v>
      </c>
      <c r="D13" s="40">
        <v>1051</v>
      </c>
      <c r="E13" s="40">
        <v>996</v>
      </c>
      <c r="F13" s="40">
        <v>2047</v>
      </c>
      <c r="G13" s="40">
        <v>1412</v>
      </c>
      <c r="H13" s="40">
        <v>633</v>
      </c>
    </row>
    <row r="14" spans="1:8" ht="37.5" customHeight="1" x14ac:dyDescent="0.25">
      <c r="A14" s="50">
        <v>6</v>
      </c>
      <c r="B14" s="48" t="s">
        <v>289</v>
      </c>
      <c r="C14" s="57" t="s">
        <v>110</v>
      </c>
      <c r="D14" s="40">
        <v>1385</v>
      </c>
      <c r="E14" s="40">
        <v>1310</v>
      </c>
      <c r="F14" s="40">
        <v>2695</v>
      </c>
      <c r="G14" s="40">
        <v>1878</v>
      </c>
      <c r="H14" s="40">
        <v>844</v>
      </c>
    </row>
    <row r="15" spans="1:8" ht="37.5" customHeight="1" x14ac:dyDescent="0.25">
      <c r="A15" s="50">
        <v>7</v>
      </c>
      <c r="B15" s="48" t="s">
        <v>267</v>
      </c>
      <c r="C15" s="57" t="s">
        <v>111</v>
      </c>
      <c r="D15" s="40">
        <v>676</v>
      </c>
      <c r="E15" s="40">
        <v>660</v>
      </c>
      <c r="F15" s="40">
        <v>1336</v>
      </c>
      <c r="G15" s="40">
        <v>954</v>
      </c>
      <c r="H15" s="40">
        <v>410</v>
      </c>
    </row>
    <row r="16" spans="1:8" ht="15.75" x14ac:dyDescent="0.25">
      <c r="A16" s="99" t="s">
        <v>378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zoomScale="70" zoomScaleNormal="70" workbookViewId="0">
      <selection activeCell="AC42" sqref="AC42"/>
    </sheetView>
  </sheetViews>
  <sheetFormatPr defaultRowHeight="15" x14ac:dyDescent="0.25"/>
  <cols>
    <col min="1" max="1" width="5.42578125" customWidth="1"/>
    <col min="2" max="2" width="16.140625" style="1" customWidth="1"/>
    <col min="3" max="3" width="27.85546875" customWidth="1"/>
    <col min="4" max="4" width="17.42578125" customWidth="1"/>
    <col min="5" max="5" width="14.140625" customWidth="1"/>
    <col min="6" max="6" width="16" customWidth="1"/>
    <col min="7" max="7" width="12.42578125" customWidth="1"/>
    <col min="8" max="8" width="18.710937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389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34.5" customHeight="1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ht="34.5" customHeight="1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34.5" customHeight="1" x14ac:dyDescent="0.25">
      <c r="A8" s="120"/>
      <c r="B8" s="109" t="s">
        <v>233</v>
      </c>
      <c r="C8" s="109" t="s">
        <v>112</v>
      </c>
      <c r="D8" s="115">
        <v>6502</v>
      </c>
      <c r="E8" s="115">
        <v>6194</v>
      </c>
      <c r="F8" s="115">
        <v>12696</v>
      </c>
      <c r="G8" s="115">
        <v>8989</v>
      </c>
      <c r="H8" s="115">
        <v>3927</v>
      </c>
    </row>
    <row r="9" spans="1:8" ht="34.5" customHeight="1" x14ac:dyDescent="0.25">
      <c r="A9" s="36">
        <v>1</v>
      </c>
      <c r="B9" s="41" t="s">
        <v>251</v>
      </c>
      <c r="C9" s="37" t="s">
        <v>113</v>
      </c>
      <c r="D9" s="37">
        <v>648</v>
      </c>
      <c r="E9" s="37">
        <v>617</v>
      </c>
      <c r="F9" s="37">
        <v>1265</v>
      </c>
      <c r="G9" s="37">
        <v>886</v>
      </c>
      <c r="H9" s="37">
        <v>393</v>
      </c>
    </row>
    <row r="10" spans="1:8" ht="34.5" customHeight="1" x14ac:dyDescent="0.25">
      <c r="A10" s="36">
        <v>2</v>
      </c>
      <c r="B10" s="41" t="s">
        <v>252</v>
      </c>
      <c r="C10" s="37" t="s">
        <v>114</v>
      </c>
      <c r="D10" s="37">
        <v>1502</v>
      </c>
      <c r="E10" s="37">
        <v>1469</v>
      </c>
      <c r="F10" s="37">
        <v>2971</v>
      </c>
      <c r="G10" s="37">
        <v>2005</v>
      </c>
      <c r="H10" s="37">
        <v>873</v>
      </c>
    </row>
    <row r="11" spans="1:8" ht="34.5" customHeight="1" x14ac:dyDescent="0.25">
      <c r="A11" s="36">
        <v>3</v>
      </c>
      <c r="B11" s="41" t="s">
        <v>253</v>
      </c>
      <c r="C11" s="37" t="s">
        <v>115</v>
      </c>
      <c r="D11" s="37">
        <v>793</v>
      </c>
      <c r="E11" s="37">
        <v>768</v>
      </c>
      <c r="F11" s="37">
        <v>1561</v>
      </c>
      <c r="G11" s="37">
        <v>1123</v>
      </c>
      <c r="H11" s="37">
        <v>477</v>
      </c>
    </row>
    <row r="12" spans="1:8" ht="34.5" customHeight="1" x14ac:dyDescent="0.25">
      <c r="A12" s="36">
        <v>4</v>
      </c>
      <c r="B12" s="41" t="s">
        <v>254</v>
      </c>
      <c r="C12" s="37" t="s">
        <v>116</v>
      </c>
      <c r="D12" s="37">
        <v>364</v>
      </c>
      <c r="E12" s="37">
        <v>340</v>
      </c>
      <c r="F12" s="37">
        <v>704</v>
      </c>
      <c r="G12" s="37">
        <v>497</v>
      </c>
      <c r="H12" s="37">
        <v>212</v>
      </c>
    </row>
    <row r="13" spans="1:8" ht="34.5" customHeight="1" x14ac:dyDescent="0.25">
      <c r="A13" s="36">
        <v>5</v>
      </c>
      <c r="B13" s="41" t="s">
        <v>255</v>
      </c>
      <c r="C13" s="37" t="s">
        <v>117</v>
      </c>
      <c r="D13" s="37">
        <v>623</v>
      </c>
      <c r="E13" s="37">
        <v>562</v>
      </c>
      <c r="F13" s="37">
        <v>1185</v>
      </c>
      <c r="G13" s="37">
        <v>875</v>
      </c>
      <c r="H13" s="37">
        <v>377</v>
      </c>
    </row>
    <row r="14" spans="1:8" ht="34.5" customHeight="1" x14ac:dyDescent="0.25">
      <c r="A14" s="36">
        <v>6</v>
      </c>
      <c r="B14" s="41" t="s">
        <v>289</v>
      </c>
      <c r="C14" s="37" t="s">
        <v>291</v>
      </c>
      <c r="D14" s="37">
        <v>301</v>
      </c>
      <c r="E14" s="37">
        <v>284</v>
      </c>
      <c r="F14" s="37">
        <v>585</v>
      </c>
      <c r="G14" s="37">
        <v>436</v>
      </c>
      <c r="H14" s="37">
        <v>189</v>
      </c>
    </row>
    <row r="15" spans="1:8" ht="34.5" customHeight="1" x14ac:dyDescent="0.25">
      <c r="A15" s="36">
        <v>7</v>
      </c>
      <c r="B15" s="41" t="s">
        <v>267</v>
      </c>
      <c r="C15" s="37" t="s">
        <v>118</v>
      </c>
      <c r="D15" s="37">
        <v>987</v>
      </c>
      <c r="E15" s="37">
        <v>954</v>
      </c>
      <c r="F15" s="37">
        <v>1941</v>
      </c>
      <c r="G15" s="37">
        <v>1410</v>
      </c>
      <c r="H15" s="37">
        <v>630</v>
      </c>
    </row>
    <row r="16" spans="1:8" ht="34.5" customHeight="1" x14ac:dyDescent="0.25">
      <c r="A16" s="36">
        <v>8</v>
      </c>
      <c r="B16" s="41" t="s">
        <v>256</v>
      </c>
      <c r="C16" s="37" t="s">
        <v>119</v>
      </c>
      <c r="D16" s="37">
        <v>344</v>
      </c>
      <c r="E16" s="37">
        <v>288</v>
      </c>
      <c r="F16" s="37">
        <v>632</v>
      </c>
      <c r="G16" s="37">
        <v>449</v>
      </c>
      <c r="H16" s="37">
        <v>189</v>
      </c>
    </row>
    <row r="17" spans="1:8" ht="34.5" customHeight="1" x14ac:dyDescent="0.25">
      <c r="A17" s="36">
        <v>9</v>
      </c>
      <c r="B17" s="41" t="s">
        <v>257</v>
      </c>
      <c r="C17" s="37" t="s">
        <v>120</v>
      </c>
      <c r="D17" s="37">
        <v>476</v>
      </c>
      <c r="E17" s="37">
        <v>457</v>
      </c>
      <c r="F17" s="37">
        <v>933</v>
      </c>
      <c r="G17" s="37">
        <v>673</v>
      </c>
      <c r="H17" s="37">
        <v>298</v>
      </c>
    </row>
    <row r="18" spans="1:8" ht="34.5" customHeight="1" x14ac:dyDescent="0.25">
      <c r="A18" s="36">
        <v>10</v>
      </c>
      <c r="B18" s="41" t="s">
        <v>258</v>
      </c>
      <c r="C18" s="37" t="s">
        <v>121</v>
      </c>
      <c r="D18" s="37">
        <v>464</v>
      </c>
      <c r="E18" s="37">
        <v>455</v>
      </c>
      <c r="F18" s="37">
        <v>919</v>
      </c>
      <c r="G18" s="37">
        <v>635</v>
      </c>
      <c r="H18" s="37">
        <v>289</v>
      </c>
    </row>
    <row r="19" spans="1:8" ht="15.75" x14ac:dyDescent="0.25">
      <c r="A19" s="99" t="s">
        <v>378</v>
      </c>
      <c r="B19" s="47"/>
      <c r="C19" s="47"/>
      <c r="D19" s="39"/>
      <c r="E19" s="39"/>
      <c r="F19" s="39"/>
      <c r="G19" s="39"/>
      <c r="H19" s="39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zoomScale="80" zoomScaleNormal="80" workbookViewId="0">
      <selection activeCell="M18" sqref="M18"/>
    </sheetView>
  </sheetViews>
  <sheetFormatPr defaultRowHeight="15" x14ac:dyDescent="0.25"/>
  <cols>
    <col min="1" max="1" width="5.42578125" customWidth="1"/>
    <col min="2" max="2" width="15.7109375" style="1" customWidth="1"/>
    <col min="3" max="3" width="32" customWidth="1"/>
    <col min="4" max="4" width="12.7109375" customWidth="1"/>
    <col min="5" max="5" width="15.140625" customWidth="1"/>
    <col min="6" max="6" width="10.7109375" customWidth="1"/>
    <col min="7" max="7" width="13.140625" customWidth="1"/>
    <col min="8" max="8" width="18.2851562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390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37.5" customHeight="1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20"/>
      <c r="B8" s="109" t="s">
        <v>234</v>
      </c>
      <c r="C8" s="109" t="s">
        <v>122</v>
      </c>
      <c r="D8" s="115">
        <v>9659</v>
      </c>
      <c r="E8" s="115">
        <v>9336</v>
      </c>
      <c r="F8" s="115">
        <v>18995</v>
      </c>
      <c r="G8" s="115">
        <v>13858</v>
      </c>
      <c r="H8" s="115">
        <v>6121</v>
      </c>
    </row>
    <row r="9" spans="1:8" ht="37.5" customHeight="1" x14ac:dyDescent="0.25">
      <c r="A9" s="36">
        <v>1</v>
      </c>
      <c r="B9" s="41" t="s">
        <v>251</v>
      </c>
      <c r="C9" s="37" t="s">
        <v>123</v>
      </c>
      <c r="D9" s="37">
        <v>931</v>
      </c>
      <c r="E9" s="37">
        <v>895</v>
      </c>
      <c r="F9" s="37">
        <v>1826</v>
      </c>
      <c r="G9" s="37">
        <v>1281</v>
      </c>
      <c r="H9" s="37">
        <v>592</v>
      </c>
    </row>
    <row r="10" spans="1:8" ht="37.5" customHeight="1" x14ac:dyDescent="0.25">
      <c r="A10" s="36">
        <v>2</v>
      </c>
      <c r="B10" s="41" t="s">
        <v>252</v>
      </c>
      <c r="C10" s="37" t="s">
        <v>124</v>
      </c>
      <c r="D10" s="37">
        <v>1197</v>
      </c>
      <c r="E10" s="37">
        <v>1125</v>
      </c>
      <c r="F10" s="37">
        <v>2322</v>
      </c>
      <c r="G10" s="37">
        <v>1723</v>
      </c>
      <c r="H10" s="37">
        <v>796</v>
      </c>
    </row>
    <row r="11" spans="1:8" ht="37.5" customHeight="1" x14ac:dyDescent="0.25">
      <c r="A11" s="36">
        <v>3</v>
      </c>
      <c r="B11" s="41" t="s">
        <v>253</v>
      </c>
      <c r="C11" s="37" t="s">
        <v>125</v>
      </c>
      <c r="D11" s="37">
        <v>618</v>
      </c>
      <c r="E11" s="37">
        <v>594</v>
      </c>
      <c r="F11" s="37">
        <v>1212</v>
      </c>
      <c r="G11" s="37">
        <v>863</v>
      </c>
      <c r="H11" s="37">
        <v>374</v>
      </c>
    </row>
    <row r="12" spans="1:8" ht="37.5" customHeight="1" x14ac:dyDescent="0.25">
      <c r="A12" s="36">
        <v>4</v>
      </c>
      <c r="B12" s="41" t="s">
        <v>254</v>
      </c>
      <c r="C12" s="37" t="s">
        <v>126</v>
      </c>
      <c r="D12" s="37">
        <v>2495</v>
      </c>
      <c r="E12" s="37">
        <v>2429</v>
      </c>
      <c r="F12" s="37">
        <v>4924</v>
      </c>
      <c r="G12" s="37">
        <v>3646</v>
      </c>
      <c r="H12" s="37">
        <v>1596</v>
      </c>
    </row>
    <row r="13" spans="1:8" ht="37.5" customHeight="1" x14ac:dyDescent="0.25">
      <c r="A13" s="36">
        <v>5</v>
      </c>
      <c r="B13" s="41" t="s">
        <v>255</v>
      </c>
      <c r="C13" s="37" t="s">
        <v>292</v>
      </c>
      <c r="D13" s="37">
        <v>1222</v>
      </c>
      <c r="E13" s="37">
        <v>1153</v>
      </c>
      <c r="F13" s="37">
        <v>2375</v>
      </c>
      <c r="G13" s="37">
        <v>1690</v>
      </c>
      <c r="H13" s="37">
        <v>745</v>
      </c>
    </row>
    <row r="14" spans="1:8" ht="37.5" customHeight="1" x14ac:dyDescent="0.25">
      <c r="A14" s="36">
        <v>6</v>
      </c>
      <c r="B14" s="41" t="s">
        <v>289</v>
      </c>
      <c r="C14" s="37" t="s">
        <v>127</v>
      </c>
      <c r="D14" s="37">
        <v>1351</v>
      </c>
      <c r="E14" s="37">
        <v>1356</v>
      </c>
      <c r="F14" s="37">
        <v>2707</v>
      </c>
      <c r="G14" s="37">
        <v>1982</v>
      </c>
      <c r="H14" s="37">
        <v>859</v>
      </c>
    </row>
    <row r="15" spans="1:8" ht="37.5" customHeight="1" x14ac:dyDescent="0.25">
      <c r="A15" s="36">
        <v>7</v>
      </c>
      <c r="B15" s="41" t="s">
        <v>267</v>
      </c>
      <c r="C15" s="37" t="s">
        <v>128</v>
      </c>
      <c r="D15" s="37">
        <v>474</v>
      </c>
      <c r="E15" s="37">
        <v>444</v>
      </c>
      <c r="F15" s="37">
        <v>918</v>
      </c>
      <c r="G15" s="37">
        <v>697</v>
      </c>
      <c r="H15" s="37">
        <v>303</v>
      </c>
    </row>
    <row r="16" spans="1:8" ht="37.5" customHeight="1" x14ac:dyDescent="0.25">
      <c r="A16" s="36">
        <v>8</v>
      </c>
      <c r="B16" s="41" t="s">
        <v>256</v>
      </c>
      <c r="C16" s="37" t="s">
        <v>374</v>
      </c>
      <c r="D16" s="37">
        <v>1371</v>
      </c>
      <c r="E16" s="37">
        <v>1340</v>
      </c>
      <c r="F16" s="37">
        <v>2711</v>
      </c>
      <c r="G16" s="37">
        <v>1976</v>
      </c>
      <c r="H16" s="37">
        <v>856</v>
      </c>
    </row>
    <row r="17" spans="1:1" ht="15.75" x14ac:dyDescent="0.25">
      <c r="A17" s="99" t="s">
        <v>378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zoomScale="85" zoomScaleNormal="85" workbookViewId="0">
      <selection activeCell="R21" sqref="R21"/>
    </sheetView>
  </sheetViews>
  <sheetFormatPr defaultRowHeight="15" x14ac:dyDescent="0.25"/>
  <cols>
    <col min="1" max="1" width="5" customWidth="1"/>
    <col min="2" max="2" width="14.28515625" style="1" customWidth="1"/>
    <col min="3" max="3" width="31" customWidth="1"/>
    <col min="4" max="4" width="12.7109375" customWidth="1"/>
    <col min="5" max="5" width="14.7109375" customWidth="1"/>
    <col min="6" max="6" width="11.85546875" customWidth="1"/>
    <col min="7" max="7" width="13.5703125" customWidth="1"/>
    <col min="8" max="8" width="19.14062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391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42" customHeight="1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20"/>
      <c r="B8" s="109" t="s">
        <v>235</v>
      </c>
      <c r="C8" s="109" t="s">
        <v>129</v>
      </c>
      <c r="D8" s="121">
        <v>5143</v>
      </c>
      <c r="E8" s="121">
        <v>5026</v>
      </c>
      <c r="F8" s="121">
        <v>10169</v>
      </c>
      <c r="G8" s="121">
        <v>7347</v>
      </c>
      <c r="H8" s="121">
        <v>3450</v>
      </c>
    </row>
    <row r="9" spans="1:8" ht="42" customHeight="1" x14ac:dyDescent="0.25">
      <c r="A9" s="36">
        <v>1</v>
      </c>
      <c r="B9" s="41" t="s">
        <v>251</v>
      </c>
      <c r="C9" s="37" t="s">
        <v>130</v>
      </c>
      <c r="D9" s="40">
        <v>1082</v>
      </c>
      <c r="E9" s="40">
        <v>1060</v>
      </c>
      <c r="F9" s="40">
        <v>2142</v>
      </c>
      <c r="G9" s="40">
        <v>1513</v>
      </c>
      <c r="H9" s="40">
        <v>717</v>
      </c>
    </row>
    <row r="10" spans="1:8" ht="42" customHeight="1" x14ac:dyDescent="0.25">
      <c r="A10" s="36">
        <v>2</v>
      </c>
      <c r="B10" s="41" t="s">
        <v>252</v>
      </c>
      <c r="C10" s="37" t="s">
        <v>131</v>
      </c>
      <c r="D10" s="40">
        <v>588</v>
      </c>
      <c r="E10" s="40">
        <v>617</v>
      </c>
      <c r="F10" s="40">
        <v>1205</v>
      </c>
      <c r="G10" s="40">
        <v>846</v>
      </c>
      <c r="H10" s="40">
        <v>395</v>
      </c>
    </row>
    <row r="11" spans="1:8" ht="42" customHeight="1" x14ac:dyDescent="0.25">
      <c r="A11" s="36">
        <v>3</v>
      </c>
      <c r="B11" s="41" t="s">
        <v>253</v>
      </c>
      <c r="C11" s="37" t="s">
        <v>132</v>
      </c>
      <c r="D11" s="40">
        <v>1127</v>
      </c>
      <c r="E11" s="40">
        <v>1088</v>
      </c>
      <c r="F11" s="40">
        <v>2215</v>
      </c>
      <c r="G11" s="40">
        <v>1639</v>
      </c>
      <c r="H11" s="40">
        <v>770</v>
      </c>
    </row>
    <row r="12" spans="1:8" ht="42" customHeight="1" x14ac:dyDescent="0.25">
      <c r="A12" s="36">
        <v>4</v>
      </c>
      <c r="B12" s="41" t="s">
        <v>254</v>
      </c>
      <c r="C12" s="37" t="s">
        <v>57</v>
      </c>
      <c r="D12" s="40">
        <v>632</v>
      </c>
      <c r="E12" s="40">
        <v>575</v>
      </c>
      <c r="F12" s="40">
        <v>1207</v>
      </c>
      <c r="G12" s="40">
        <v>884</v>
      </c>
      <c r="H12" s="40">
        <v>415</v>
      </c>
    </row>
    <row r="13" spans="1:8" ht="42" customHeight="1" x14ac:dyDescent="0.25">
      <c r="A13" s="36">
        <v>5</v>
      </c>
      <c r="B13" s="41" t="s">
        <v>255</v>
      </c>
      <c r="C13" s="37" t="s">
        <v>133</v>
      </c>
      <c r="D13" s="40">
        <v>663</v>
      </c>
      <c r="E13" s="40">
        <v>624</v>
      </c>
      <c r="F13" s="40">
        <v>1287</v>
      </c>
      <c r="G13" s="40">
        <v>966</v>
      </c>
      <c r="H13" s="40">
        <v>452</v>
      </c>
    </row>
    <row r="14" spans="1:8" ht="42" customHeight="1" x14ac:dyDescent="0.25">
      <c r="A14" s="36">
        <v>6</v>
      </c>
      <c r="B14" s="41" t="s">
        <v>289</v>
      </c>
      <c r="C14" s="37" t="s">
        <v>375</v>
      </c>
      <c r="D14" s="40">
        <v>622</v>
      </c>
      <c r="E14" s="40">
        <v>635</v>
      </c>
      <c r="F14" s="40">
        <v>1257</v>
      </c>
      <c r="G14" s="40">
        <v>892</v>
      </c>
      <c r="H14" s="40">
        <v>415</v>
      </c>
    </row>
    <row r="15" spans="1:8" ht="42" customHeight="1" x14ac:dyDescent="0.25">
      <c r="A15" s="36">
        <v>7</v>
      </c>
      <c r="B15" s="41" t="s">
        <v>267</v>
      </c>
      <c r="C15" s="37" t="s">
        <v>134</v>
      </c>
      <c r="D15" s="40">
        <v>429</v>
      </c>
      <c r="E15" s="40">
        <v>427</v>
      </c>
      <c r="F15" s="40">
        <v>856</v>
      </c>
      <c r="G15" s="40">
        <v>607</v>
      </c>
      <c r="H15" s="40">
        <v>286</v>
      </c>
    </row>
    <row r="16" spans="1:8" ht="15.75" x14ac:dyDescent="0.25">
      <c r="A16" s="99" t="s">
        <v>378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zoomScale="70" zoomScaleNormal="70" workbookViewId="0">
      <selection activeCell="P23" sqref="P23"/>
    </sheetView>
  </sheetViews>
  <sheetFormatPr defaultRowHeight="15" x14ac:dyDescent="0.25"/>
  <cols>
    <col min="1" max="1" width="5.5703125" customWidth="1"/>
    <col min="2" max="2" width="15.140625" style="1" customWidth="1"/>
    <col min="3" max="3" width="27.140625" style="49" customWidth="1"/>
    <col min="4" max="4" width="14.140625" customWidth="1"/>
    <col min="5" max="5" width="15.85546875" customWidth="1"/>
    <col min="6" max="6" width="12.7109375" customWidth="1"/>
    <col min="7" max="7" width="14.7109375" customWidth="1"/>
    <col min="8" max="8" width="18.14062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392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48" customHeight="1" x14ac:dyDescent="0.25">
      <c r="A5" s="178" t="s">
        <v>212</v>
      </c>
      <c r="B5" s="179" t="s">
        <v>248</v>
      </c>
      <c r="C5" s="182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ht="27" customHeight="1" x14ac:dyDescent="0.25">
      <c r="A6" s="178"/>
      <c r="B6" s="179"/>
      <c r="C6" s="183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20"/>
      <c r="B8" s="109" t="s">
        <v>236</v>
      </c>
      <c r="C8" s="109" t="s">
        <v>135</v>
      </c>
      <c r="D8" s="115">
        <v>4471</v>
      </c>
      <c r="E8" s="115">
        <v>4252</v>
      </c>
      <c r="F8" s="115">
        <v>8723</v>
      </c>
      <c r="G8" s="115">
        <v>6403</v>
      </c>
      <c r="H8" s="115">
        <v>2874</v>
      </c>
    </row>
    <row r="9" spans="1:8" ht="48" customHeight="1" x14ac:dyDescent="0.25">
      <c r="A9" s="36">
        <v>1</v>
      </c>
      <c r="B9" s="41" t="s">
        <v>251</v>
      </c>
      <c r="C9" s="37" t="s">
        <v>136</v>
      </c>
      <c r="D9" s="37">
        <v>1001</v>
      </c>
      <c r="E9" s="37">
        <v>907</v>
      </c>
      <c r="F9" s="37">
        <v>1908</v>
      </c>
      <c r="G9" s="37">
        <v>1344</v>
      </c>
      <c r="H9" s="37">
        <v>597</v>
      </c>
    </row>
    <row r="10" spans="1:8" ht="48" customHeight="1" x14ac:dyDescent="0.25">
      <c r="A10" s="36">
        <v>2</v>
      </c>
      <c r="B10" s="41" t="s">
        <v>252</v>
      </c>
      <c r="C10" s="37" t="s">
        <v>137</v>
      </c>
      <c r="D10" s="37">
        <v>1334</v>
      </c>
      <c r="E10" s="37">
        <v>1286</v>
      </c>
      <c r="F10" s="37">
        <v>2620</v>
      </c>
      <c r="G10" s="37">
        <v>1961</v>
      </c>
      <c r="H10" s="37">
        <v>898</v>
      </c>
    </row>
    <row r="11" spans="1:8" ht="48" customHeight="1" x14ac:dyDescent="0.25">
      <c r="A11" s="36">
        <v>3</v>
      </c>
      <c r="B11" s="41" t="s">
        <v>253</v>
      </c>
      <c r="C11" s="37" t="s">
        <v>364</v>
      </c>
      <c r="D11" s="37">
        <v>1144</v>
      </c>
      <c r="E11" s="37">
        <v>1086</v>
      </c>
      <c r="F11" s="37">
        <v>2230</v>
      </c>
      <c r="G11" s="37">
        <v>1645</v>
      </c>
      <c r="H11" s="37">
        <v>743</v>
      </c>
    </row>
    <row r="12" spans="1:8" ht="48" customHeight="1" x14ac:dyDescent="0.25">
      <c r="A12" s="36">
        <v>4</v>
      </c>
      <c r="B12" s="41" t="s">
        <v>254</v>
      </c>
      <c r="C12" s="37" t="s">
        <v>138</v>
      </c>
      <c r="D12" s="37">
        <v>992</v>
      </c>
      <c r="E12" s="37">
        <v>973</v>
      </c>
      <c r="F12" s="37">
        <v>1965</v>
      </c>
      <c r="G12" s="37">
        <v>1453</v>
      </c>
      <c r="H12" s="37">
        <v>636</v>
      </c>
    </row>
    <row r="13" spans="1:8" ht="15.75" customHeight="1" x14ac:dyDescent="0.25">
      <c r="A13" s="99" t="s">
        <v>378</v>
      </c>
      <c r="B13" s="52"/>
      <c r="C13" s="51"/>
      <c r="D13" s="51"/>
      <c r="E13" s="51"/>
      <c r="F13" s="51"/>
      <c r="G13" s="51"/>
      <c r="H13" s="51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1" bottom="0.74803149606299213" header="0.31496062992125984" footer="0.31496062992125984"/>
  <pageSetup paperSize="9" scale="85" orientation="landscape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zoomScale="80" zoomScaleNormal="80" workbookViewId="0">
      <selection activeCell="N22" sqref="N22"/>
    </sheetView>
  </sheetViews>
  <sheetFormatPr defaultRowHeight="15" x14ac:dyDescent="0.25"/>
  <cols>
    <col min="1" max="1" width="5.28515625" customWidth="1"/>
    <col min="2" max="2" width="15.28515625" style="1" customWidth="1"/>
    <col min="3" max="3" width="28.85546875" customWidth="1"/>
    <col min="4" max="4" width="11.85546875" customWidth="1"/>
    <col min="5" max="5" width="14.5703125" customWidth="1"/>
    <col min="6" max="6" width="13.140625" customWidth="1"/>
    <col min="7" max="7" width="11.7109375" customWidth="1"/>
    <col min="8" max="8" width="18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393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31.5" customHeight="1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ht="31.5" customHeight="1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31.5" customHeight="1" x14ac:dyDescent="0.25">
      <c r="A8" s="120"/>
      <c r="B8" s="109" t="s">
        <v>237</v>
      </c>
      <c r="C8" s="109" t="s">
        <v>139</v>
      </c>
      <c r="D8" s="121">
        <v>7427</v>
      </c>
      <c r="E8" s="121">
        <v>7133</v>
      </c>
      <c r="F8" s="121">
        <v>14560</v>
      </c>
      <c r="G8" s="121">
        <v>10262</v>
      </c>
      <c r="H8" s="121">
        <v>4422</v>
      </c>
    </row>
    <row r="9" spans="1:8" ht="31.5" customHeight="1" x14ac:dyDescent="0.25">
      <c r="A9" s="36">
        <v>1</v>
      </c>
      <c r="B9" s="41" t="s">
        <v>251</v>
      </c>
      <c r="C9" s="37" t="s">
        <v>140</v>
      </c>
      <c r="D9" s="40">
        <v>915</v>
      </c>
      <c r="E9" s="40">
        <v>840</v>
      </c>
      <c r="F9" s="40">
        <v>1755</v>
      </c>
      <c r="G9" s="40">
        <v>1233</v>
      </c>
      <c r="H9" s="40">
        <v>526</v>
      </c>
    </row>
    <row r="10" spans="1:8" ht="31.5" customHeight="1" x14ac:dyDescent="0.25">
      <c r="A10" s="36">
        <v>2</v>
      </c>
      <c r="B10" s="41" t="s">
        <v>252</v>
      </c>
      <c r="C10" s="37" t="s">
        <v>141</v>
      </c>
      <c r="D10" s="40">
        <v>339</v>
      </c>
      <c r="E10" s="40">
        <v>313</v>
      </c>
      <c r="F10" s="40">
        <v>652</v>
      </c>
      <c r="G10" s="40">
        <v>496</v>
      </c>
      <c r="H10" s="40">
        <v>204</v>
      </c>
    </row>
    <row r="11" spans="1:8" ht="31.5" customHeight="1" x14ac:dyDescent="0.25">
      <c r="A11" s="36">
        <v>3</v>
      </c>
      <c r="B11" s="41" t="s">
        <v>253</v>
      </c>
      <c r="C11" s="37" t="s">
        <v>376</v>
      </c>
      <c r="D11" s="40">
        <v>662</v>
      </c>
      <c r="E11" s="40">
        <v>655</v>
      </c>
      <c r="F11" s="40">
        <v>1317</v>
      </c>
      <c r="G11" s="40">
        <v>941</v>
      </c>
      <c r="H11" s="40">
        <v>405</v>
      </c>
    </row>
    <row r="12" spans="1:8" ht="31.5" customHeight="1" x14ac:dyDescent="0.25">
      <c r="A12" s="36">
        <v>4</v>
      </c>
      <c r="B12" s="41" t="s">
        <v>254</v>
      </c>
      <c r="C12" s="37" t="s">
        <v>142</v>
      </c>
      <c r="D12" s="40">
        <v>347</v>
      </c>
      <c r="E12" s="40">
        <v>324</v>
      </c>
      <c r="F12" s="40">
        <v>671</v>
      </c>
      <c r="G12" s="40">
        <v>474</v>
      </c>
      <c r="H12" s="40">
        <v>204</v>
      </c>
    </row>
    <row r="13" spans="1:8" ht="31.5" customHeight="1" x14ac:dyDescent="0.25">
      <c r="A13" s="36">
        <v>5</v>
      </c>
      <c r="B13" s="41" t="s">
        <v>255</v>
      </c>
      <c r="C13" s="37" t="s">
        <v>143</v>
      </c>
      <c r="D13" s="40">
        <v>651</v>
      </c>
      <c r="E13" s="40">
        <v>590</v>
      </c>
      <c r="F13" s="40">
        <v>1241</v>
      </c>
      <c r="G13" s="40">
        <v>857</v>
      </c>
      <c r="H13" s="40">
        <v>337</v>
      </c>
    </row>
    <row r="14" spans="1:8" ht="31.5" customHeight="1" x14ac:dyDescent="0.25">
      <c r="A14" s="36">
        <v>6</v>
      </c>
      <c r="B14" s="41" t="s">
        <v>289</v>
      </c>
      <c r="C14" s="37" t="s">
        <v>144</v>
      </c>
      <c r="D14" s="40">
        <v>642</v>
      </c>
      <c r="E14" s="40">
        <v>642</v>
      </c>
      <c r="F14" s="40">
        <v>1284</v>
      </c>
      <c r="G14" s="40">
        <v>927</v>
      </c>
      <c r="H14" s="40">
        <v>399</v>
      </c>
    </row>
    <row r="15" spans="1:8" ht="31.5" customHeight="1" x14ac:dyDescent="0.25">
      <c r="A15" s="36">
        <v>7</v>
      </c>
      <c r="B15" s="41" t="s">
        <v>267</v>
      </c>
      <c r="C15" s="37" t="s">
        <v>145</v>
      </c>
      <c r="D15" s="40">
        <v>625</v>
      </c>
      <c r="E15" s="40">
        <v>581</v>
      </c>
      <c r="F15" s="40">
        <v>1206</v>
      </c>
      <c r="G15" s="40">
        <v>856</v>
      </c>
      <c r="H15" s="40">
        <v>397</v>
      </c>
    </row>
    <row r="16" spans="1:8" ht="31.5" customHeight="1" x14ac:dyDescent="0.25">
      <c r="A16" s="36">
        <v>8</v>
      </c>
      <c r="B16" s="41" t="s">
        <v>256</v>
      </c>
      <c r="C16" s="37" t="s">
        <v>132</v>
      </c>
      <c r="D16" s="40">
        <v>1247</v>
      </c>
      <c r="E16" s="40">
        <v>1187</v>
      </c>
      <c r="F16" s="40">
        <v>2434</v>
      </c>
      <c r="G16" s="40">
        <v>1726</v>
      </c>
      <c r="H16" s="40">
        <v>783</v>
      </c>
    </row>
    <row r="17" spans="1:8" ht="31.5" customHeight="1" x14ac:dyDescent="0.25">
      <c r="A17" s="36">
        <v>9</v>
      </c>
      <c r="B17" s="41" t="s">
        <v>257</v>
      </c>
      <c r="C17" s="37" t="s">
        <v>146</v>
      </c>
      <c r="D17" s="40">
        <v>441</v>
      </c>
      <c r="E17" s="40">
        <v>424</v>
      </c>
      <c r="F17" s="40">
        <v>865</v>
      </c>
      <c r="G17" s="40">
        <v>580</v>
      </c>
      <c r="H17" s="40">
        <v>255</v>
      </c>
    </row>
    <row r="18" spans="1:8" ht="31.5" customHeight="1" x14ac:dyDescent="0.25">
      <c r="A18" s="36">
        <v>10</v>
      </c>
      <c r="B18" s="41" t="s">
        <v>258</v>
      </c>
      <c r="C18" s="37" t="s">
        <v>147</v>
      </c>
      <c r="D18" s="40">
        <v>210</v>
      </c>
      <c r="E18" s="40">
        <v>220</v>
      </c>
      <c r="F18" s="40">
        <v>430</v>
      </c>
      <c r="G18" s="40">
        <v>311</v>
      </c>
      <c r="H18" s="40">
        <v>140</v>
      </c>
    </row>
    <row r="19" spans="1:8" ht="31.5" customHeight="1" x14ac:dyDescent="0.25">
      <c r="A19" s="36">
        <v>11</v>
      </c>
      <c r="B19" s="41" t="s">
        <v>259</v>
      </c>
      <c r="C19" s="37" t="s">
        <v>148</v>
      </c>
      <c r="D19" s="40">
        <v>585</v>
      </c>
      <c r="E19" s="40">
        <v>604</v>
      </c>
      <c r="F19" s="40">
        <v>1189</v>
      </c>
      <c r="G19" s="40">
        <v>805</v>
      </c>
      <c r="H19" s="40">
        <v>337</v>
      </c>
    </row>
    <row r="20" spans="1:8" ht="31.5" customHeight="1" x14ac:dyDescent="0.25">
      <c r="A20" s="36">
        <v>12</v>
      </c>
      <c r="B20" s="41" t="s">
        <v>266</v>
      </c>
      <c r="C20" s="37" t="s">
        <v>377</v>
      </c>
      <c r="D20" s="40">
        <v>763</v>
      </c>
      <c r="E20" s="40">
        <v>753</v>
      </c>
      <c r="F20" s="40">
        <v>1516</v>
      </c>
      <c r="G20" s="40">
        <v>1056</v>
      </c>
      <c r="H20" s="40">
        <v>435</v>
      </c>
    </row>
    <row r="21" spans="1:8" ht="15.75" x14ac:dyDescent="0.25">
      <c r="A21" s="99" t="s">
        <v>378</v>
      </c>
      <c r="G21" s="53"/>
      <c r="H21" s="53"/>
    </row>
  </sheetData>
  <mergeCells count="9">
    <mergeCell ref="G5:G6"/>
    <mergeCell ref="A1:H1"/>
    <mergeCell ref="A2:H2"/>
    <mergeCell ref="A3:H3"/>
    <mergeCell ref="A5:A6"/>
    <mergeCell ref="B5:B6"/>
    <mergeCell ref="C5:C6"/>
    <mergeCell ref="D5:F5"/>
    <mergeCell ref="H5:H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N14" sqref="N14"/>
    </sheetView>
  </sheetViews>
  <sheetFormatPr defaultRowHeight="15" x14ac:dyDescent="0.25"/>
  <cols>
    <col min="1" max="1" width="4.140625" customWidth="1"/>
    <col min="2" max="2" width="14" style="1" customWidth="1"/>
    <col min="3" max="3" width="32.140625" customWidth="1"/>
    <col min="4" max="4" width="12.28515625" customWidth="1"/>
    <col min="5" max="5" width="14.5703125" customWidth="1"/>
    <col min="6" max="6" width="10.140625" customWidth="1"/>
    <col min="7" max="7" width="12.5703125" customWidth="1"/>
    <col min="8" max="8" width="17.14062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394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36.75" customHeight="1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ht="30" customHeight="1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09"/>
      <c r="B8" s="109" t="s">
        <v>238</v>
      </c>
      <c r="C8" s="109" t="s">
        <v>149</v>
      </c>
      <c r="D8" s="115">
        <v>3738</v>
      </c>
      <c r="E8" s="115">
        <v>3756</v>
      </c>
      <c r="F8" s="115">
        <v>7494</v>
      </c>
      <c r="G8" s="115">
        <v>5431</v>
      </c>
      <c r="H8" s="115">
        <v>2381</v>
      </c>
    </row>
    <row r="9" spans="1:8" ht="36.75" customHeight="1" x14ac:dyDescent="0.25">
      <c r="A9" s="36">
        <v>1</v>
      </c>
      <c r="B9" s="41" t="s">
        <v>251</v>
      </c>
      <c r="C9" s="37" t="s">
        <v>150</v>
      </c>
      <c r="D9" s="64">
        <v>282</v>
      </c>
      <c r="E9" s="64">
        <v>278</v>
      </c>
      <c r="F9" s="64">
        <v>560</v>
      </c>
      <c r="G9" s="64">
        <v>417</v>
      </c>
      <c r="H9" s="64">
        <v>170</v>
      </c>
    </row>
    <row r="10" spans="1:8" ht="36.75" customHeight="1" x14ac:dyDescent="0.25">
      <c r="A10" s="36">
        <v>2</v>
      </c>
      <c r="B10" s="41" t="s">
        <v>252</v>
      </c>
      <c r="C10" s="37" t="s">
        <v>151</v>
      </c>
      <c r="D10" s="64">
        <v>350</v>
      </c>
      <c r="E10" s="64">
        <v>361</v>
      </c>
      <c r="F10" s="64">
        <v>711</v>
      </c>
      <c r="G10" s="64">
        <v>511</v>
      </c>
      <c r="H10" s="64">
        <v>222</v>
      </c>
    </row>
    <row r="11" spans="1:8" ht="36.75" customHeight="1" x14ac:dyDescent="0.25">
      <c r="A11" s="36">
        <v>3</v>
      </c>
      <c r="B11" s="41" t="s">
        <v>253</v>
      </c>
      <c r="C11" s="37" t="s">
        <v>152</v>
      </c>
      <c r="D11" s="64">
        <v>399</v>
      </c>
      <c r="E11" s="64">
        <v>405</v>
      </c>
      <c r="F11" s="64">
        <v>804</v>
      </c>
      <c r="G11" s="64">
        <v>552</v>
      </c>
      <c r="H11" s="64">
        <v>247</v>
      </c>
    </row>
    <row r="12" spans="1:8" ht="36.75" customHeight="1" x14ac:dyDescent="0.25">
      <c r="A12" s="36">
        <v>4</v>
      </c>
      <c r="B12" s="41" t="s">
        <v>254</v>
      </c>
      <c r="C12" s="37" t="s">
        <v>345</v>
      </c>
      <c r="D12" s="64">
        <v>611</v>
      </c>
      <c r="E12" s="64">
        <v>628</v>
      </c>
      <c r="F12" s="64">
        <v>1239</v>
      </c>
      <c r="G12" s="64">
        <v>940</v>
      </c>
      <c r="H12" s="64">
        <v>414</v>
      </c>
    </row>
    <row r="13" spans="1:8" ht="36.75" customHeight="1" x14ac:dyDescent="0.25">
      <c r="A13" s="36">
        <v>5</v>
      </c>
      <c r="B13" s="41" t="s">
        <v>255</v>
      </c>
      <c r="C13" s="37" t="s">
        <v>79</v>
      </c>
      <c r="D13" s="64">
        <v>449</v>
      </c>
      <c r="E13" s="64">
        <v>471</v>
      </c>
      <c r="F13" s="64">
        <v>920</v>
      </c>
      <c r="G13" s="64">
        <v>669</v>
      </c>
      <c r="H13" s="64">
        <v>302</v>
      </c>
    </row>
    <row r="14" spans="1:8" ht="36.75" customHeight="1" x14ac:dyDescent="0.25">
      <c r="A14" s="36">
        <v>6</v>
      </c>
      <c r="B14" s="41" t="s">
        <v>289</v>
      </c>
      <c r="C14" s="37" t="s">
        <v>153</v>
      </c>
      <c r="D14" s="64">
        <v>465</v>
      </c>
      <c r="E14" s="64">
        <v>472</v>
      </c>
      <c r="F14" s="64">
        <v>937</v>
      </c>
      <c r="G14" s="64">
        <v>690</v>
      </c>
      <c r="H14" s="64">
        <v>304</v>
      </c>
    </row>
    <row r="15" spans="1:8" ht="36.75" customHeight="1" x14ac:dyDescent="0.25">
      <c r="A15" s="36">
        <v>7</v>
      </c>
      <c r="B15" s="41" t="s">
        <v>267</v>
      </c>
      <c r="C15" s="37" t="s">
        <v>154</v>
      </c>
      <c r="D15" s="64">
        <v>712</v>
      </c>
      <c r="E15" s="64">
        <v>686</v>
      </c>
      <c r="F15" s="64">
        <v>1398</v>
      </c>
      <c r="G15" s="64">
        <v>1003</v>
      </c>
      <c r="H15" s="64">
        <v>441</v>
      </c>
    </row>
    <row r="16" spans="1:8" ht="36.75" customHeight="1" x14ac:dyDescent="0.25">
      <c r="A16" s="36">
        <v>8</v>
      </c>
      <c r="B16" s="41" t="s">
        <v>256</v>
      </c>
      <c r="C16" s="37" t="s">
        <v>155</v>
      </c>
      <c r="D16" s="64">
        <v>470</v>
      </c>
      <c r="E16" s="64">
        <v>455</v>
      </c>
      <c r="F16" s="64">
        <v>925</v>
      </c>
      <c r="G16" s="64">
        <v>649</v>
      </c>
      <c r="H16" s="64">
        <v>281</v>
      </c>
    </row>
    <row r="17" spans="1:1" ht="15.75" x14ac:dyDescent="0.25">
      <c r="A17" s="99" t="s">
        <v>378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activeCell="M14" sqref="M14"/>
    </sheetView>
  </sheetViews>
  <sheetFormatPr defaultRowHeight="15" x14ac:dyDescent="0.25"/>
  <cols>
    <col min="1" max="1" width="4.42578125" customWidth="1"/>
    <col min="2" max="2" width="14.42578125" style="1" customWidth="1"/>
    <col min="3" max="3" width="31.5703125" style="56" customWidth="1"/>
    <col min="4" max="4" width="14.42578125" customWidth="1"/>
    <col min="5" max="5" width="15.7109375" customWidth="1"/>
    <col min="6" max="6" width="10.85546875" customWidth="1"/>
    <col min="7" max="7" width="11.5703125" customWidth="1"/>
    <col min="8" max="8" width="16.4257812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395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24.75" customHeight="1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ht="24.75" customHeight="1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20"/>
      <c r="B8" s="109" t="s">
        <v>239</v>
      </c>
      <c r="C8" s="109" t="s">
        <v>156</v>
      </c>
      <c r="D8" s="121">
        <v>5843</v>
      </c>
      <c r="E8" s="121">
        <v>5519</v>
      </c>
      <c r="F8" s="121">
        <v>11362</v>
      </c>
      <c r="G8" s="121">
        <v>7911</v>
      </c>
      <c r="H8" s="121">
        <v>3597</v>
      </c>
    </row>
    <row r="9" spans="1:8" ht="24.75" customHeight="1" x14ac:dyDescent="0.25">
      <c r="A9" s="36">
        <v>1</v>
      </c>
      <c r="B9" s="41" t="s">
        <v>251</v>
      </c>
      <c r="C9" s="57" t="s">
        <v>155</v>
      </c>
      <c r="D9" s="41">
        <v>243</v>
      </c>
      <c r="E9" s="41">
        <v>238</v>
      </c>
      <c r="F9" s="41">
        <v>481</v>
      </c>
      <c r="G9" s="41">
        <v>333</v>
      </c>
      <c r="H9" s="41">
        <v>154</v>
      </c>
    </row>
    <row r="10" spans="1:8" ht="24.75" customHeight="1" x14ac:dyDescent="0.25">
      <c r="A10" s="36">
        <v>2</v>
      </c>
      <c r="B10" s="41" t="s">
        <v>252</v>
      </c>
      <c r="C10" s="57" t="s">
        <v>157</v>
      </c>
      <c r="D10" s="41">
        <v>340</v>
      </c>
      <c r="E10" s="41">
        <v>290</v>
      </c>
      <c r="F10" s="41">
        <v>630</v>
      </c>
      <c r="G10" s="41">
        <v>447</v>
      </c>
      <c r="H10" s="41">
        <v>199</v>
      </c>
    </row>
    <row r="11" spans="1:8" ht="24.75" customHeight="1" x14ac:dyDescent="0.25">
      <c r="A11" s="36">
        <v>3</v>
      </c>
      <c r="B11" s="41" t="s">
        <v>253</v>
      </c>
      <c r="C11" s="57" t="s">
        <v>158</v>
      </c>
      <c r="D11" s="41">
        <v>395</v>
      </c>
      <c r="E11" s="41">
        <v>361</v>
      </c>
      <c r="F11" s="41">
        <v>756</v>
      </c>
      <c r="G11" s="41">
        <v>542</v>
      </c>
      <c r="H11" s="41">
        <v>245</v>
      </c>
    </row>
    <row r="12" spans="1:8" ht="24.75" customHeight="1" x14ac:dyDescent="0.25">
      <c r="A12" s="36">
        <v>4</v>
      </c>
      <c r="B12" s="41" t="s">
        <v>254</v>
      </c>
      <c r="C12" s="57" t="s">
        <v>159</v>
      </c>
      <c r="D12" s="41">
        <v>351</v>
      </c>
      <c r="E12" s="41">
        <v>326</v>
      </c>
      <c r="F12" s="41">
        <v>677</v>
      </c>
      <c r="G12" s="41">
        <v>499</v>
      </c>
      <c r="H12" s="41">
        <v>217</v>
      </c>
    </row>
    <row r="13" spans="1:8" ht="24.75" customHeight="1" x14ac:dyDescent="0.25">
      <c r="A13" s="36">
        <v>5</v>
      </c>
      <c r="B13" s="41" t="s">
        <v>255</v>
      </c>
      <c r="C13" s="57" t="s">
        <v>160</v>
      </c>
      <c r="D13" s="41">
        <v>449</v>
      </c>
      <c r="E13" s="41">
        <v>415</v>
      </c>
      <c r="F13" s="41">
        <v>864</v>
      </c>
      <c r="G13" s="41">
        <v>621</v>
      </c>
      <c r="H13" s="41">
        <v>265</v>
      </c>
    </row>
    <row r="14" spans="1:8" ht="24.75" customHeight="1" x14ac:dyDescent="0.25">
      <c r="A14" s="36">
        <v>6</v>
      </c>
      <c r="B14" s="41" t="s">
        <v>289</v>
      </c>
      <c r="C14" s="57" t="s">
        <v>161</v>
      </c>
      <c r="D14" s="41">
        <v>613</v>
      </c>
      <c r="E14" s="41">
        <v>572</v>
      </c>
      <c r="F14" s="41">
        <v>1185</v>
      </c>
      <c r="G14" s="41">
        <v>829</v>
      </c>
      <c r="H14" s="41">
        <v>386</v>
      </c>
    </row>
    <row r="15" spans="1:8" ht="24.75" customHeight="1" x14ac:dyDescent="0.25">
      <c r="A15" s="36">
        <v>7</v>
      </c>
      <c r="B15" s="41" t="s">
        <v>267</v>
      </c>
      <c r="C15" s="57" t="s">
        <v>162</v>
      </c>
      <c r="D15" s="41">
        <v>897</v>
      </c>
      <c r="E15" s="41">
        <v>831</v>
      </c>
      <c r="F15" s="41">
        <v>1728</v>
      </c>
      <c r="G15" s="41">
        <v>1223</v>
      </c>
      <c r="H15" s="41">
        <v>554</v>
      </c>
    </row>
    <row r="16" spans="1:8" ht="24.75" customHeight="1" x14ac:dyDescent="0.25">
      <c r="A16" s="36">
        <v>8</v>
      </c>
      <c r="B16" s="41" t="s">
        <v>256</v>
      </c>
      <c r="C16" s="57" t="s">
        <v>163</v>
      </c>
      <c r="D16" s="41">
        <v>663</v>
      </c>
      <c r="E16" s="41">
        <v>630</v>
      </c>
      <c r="F16" s="41">
        <v>1293</v>
      </c>
      <c r="G16" s="41">
        <v>871</v>
      </c>
      <c r="H16" s="41">
        <v>405</v>
      </c>
    </row>
    <row r="17" spans="1:8" ht="24.75" customHeight="1" x14ac:dyDescent="0.25">
      <c r="A17" s="36">
        <v>9</v>
      </c>
      <c r="B17" s="55" t="s">
        <v>258</v>
      </c>
      <c r="C17" s="57" t="s">
        <v>164</v>
      </c>
      <c r="D17" s="41">
        <v>298</v>
      </c>
      <c r="E17" s="41">
        <v>265</v>
      </c>
      <c r="F17" s="41">
        <v>563</v>
      </c>
      <c r="G17" s="41">
        <v>394</v>
      </c>
      <c r="H17" s="41">
        <v>175</v>
      </c>
    </row>
    <row r="18" spans="1:8" ht="24.75" customHeight="1" x14ac:dyDescent="0.25">
      <c r="A18" s="36">
        <v>10</v>
      </c>
      <c r="B18" s="41" t="s">
        <v>259</v>
      </c>
      <c r="C18" s="57" t="s">
        <v>165</v>
      </c>
      <c r="D18" s="41">
        <v>504</v>
      </c>
      <c r="E18" s="41">
        <v>498</v>
      </c>
      <c r="F18" s="41">
        <v>1002</v>
      </c>
      <c r="G18" s="41">
        <v>634</v>
      </c>
      <c r="H18" s="41">
        <v>302</v>
      </c>
    </row>
    <row r="19" spans="1:8" ht="24.75" customHeight="1" x14ac:dyDescent="0.25">
      <c r="A19" s="36">
        <v>11</v>
      </c>
      <c r="B19" s="41" t="s">
        <v>266</v>
      </c>
      <c r="C19" s="57" t="s">
        <v>0</v>
      </c>
      <c r="D19" s="41">
        <v>453</v>
      </c>
      <c r="E19" s="41">
        <v>457</v>
      </c>
      <c r="F19" s="41">
        <v>910</v>
      </c>
      <c r="G19" s="41">
        <v>637</v>
      </c>
      <c r="H19" s="41">
        <v>300</v>
      </c>
    </row>
    <row r="20" spans="1:8" ht="24.75" customHeight="1" x14ac:dyDescent="0.25">
      <c r="A20" s="36">
        <v>12</v>
      </c>
      <c r="B20" s="55" t="s">
        <v>268</v>
      </c>
      <c r="C20" s="57" t="s">
        <v>166</v>
      </c>
      <c r="D20" s="41">
        <v>202</v>
      </c>
      <c r="E20" s="41">
        <v>203</v>
      </c>
      <c r="F20" s="41">
        <v>405</v>
      </c>
      <c r="G20" s="41">
        <v>289</v>
      </c>
      <c r="H20" s="41">
        <v>133</v>
      </c>
    </row>
    <row r="21" spans="1:8" ht="24.75" customHeight="1" x14ac:dyDescent="0.25">
      <c r="A21" s="36">
        <v>13</v>
      </c>
      <c r="B21" s="41" t="s">
        <v>286</v>
      </c>
      <c r="C21" s="57" t="s">
        <v>167</v>
      </c>
      <c r="D21" s="41">
        <v>201</v>
      </c>
      <c r="E21" s="41">
        <v>198</v>
      </c>
      <c r="F21" s="41">
        <v>399</v>
      </c>
      <c r="G21" s="41">
        <v>279</v>
      </c>
      <c r="H21" s="41">
        <v>123</v>
      </c>
    </row>
    <row r="22" spans="1:8" ht="24.75" customHeight="1" x14ac:dyDescent="0.25">
      <c r="A22" s="36">
        <v>14</v>
      </c>
      <c r="B22" s="41" t="s">
        <v>269</v>
      </c>
      <c r="C22" s="57" t="s">
        <v>168</v>
      </c>
      <c r="D22" s="41">
        <v>234</v>
      </c>
      <c r="E22" s="41">
        <v>235</v>
      </c>
      <c r="F22" s="41">
        <v>469</v>
      </c>
      <c r="G22" s="41">
        <v>313</v>
      </c>
      <c r="H22" s="41">
        <v>139</v>
      </c>
    </row>
    <row r="23" spans="1:8" ht="15.75" x14ac:dyDescent="0.25">
      <c r="A23" s="99" t="s">
        <v>378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9" bottom="0.74803149606299213" header="0.31496062992125984" footer="0.31496062992125984"/>
  <pageSetup paperSize="9" scale="85" orientation="landscape" horizont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P17" sqref="P17"/>
    </sheetView>
  </sheetViews>
  <sheetFormatPr defaultRowHeight="15" x14ac:dyDescent="0.25"/>
  <cols>
    <col min="1" max="1" width="5.140625" customWidth="1"/>
    <col min="2" max="2" width="14" style="1" customWidth="1"/>
    <col min="3" max="3" width="26.28515625" customWidth="1"/>
    <col min="4" max="4" width="12.42578125" customWidth="1"/>
    <col min="5" max="5" width="14.5703125" customWidth="1"/>
    <col min="6" max="6" width="12.140625" customWidth="1"/>
    <col min="7" max="7" width="12.85546875" customWidth="1"/>
    <col min="8" max="8" width="17.8554687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396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43.5" customHeight="1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20"/>
      <c r="B8" s="109" t="s">
        <v>240</v>
      </c>
      <c r="C8" s="109" t="s">
        <v>169</v>
      </c>
      <c r="D8" s="115">
        <v>7676</v>
      </c>
      <c r="E8" s="115">
        <v>7443</v>
      </c>
      <c r="F8" s="115">
        <v>15119</v>
      </c>
      <c r="G8" s="115">
        <v>11122</v>
      </c>
      <c r="H8" s="115">
        <v>4994</v>
      </c>
    </row>
    <row r="9" spans="1:8" ht="43.5" customHeight="1" x14ac:dyDescent="0.25">
      <c r="A9" s="36">
        <v>1</v>
      </c>
      <c r="B9" s="41" t="s">
        <v>251</v>
      </c>
      <c r="C9" s="37" t="s">
        <v>170</v>
      </c>
      <c r="D9" s="37">
        <v>1666</v>
      </c>
      <c r="E9" s="37">
        <v>1600</v>
      </c>
      <c r="F9" s="37">
        <v>3266</v>
      </c>
      <c r="G9" s="37">
        <v>2447</v>
      </c>
      <c r="H9" s="37">
        <v>1105</v>
      </c>
    </row>
    <row r="10" spans="1:8" ht="43.5" customHeight="1" x14ac:dyDescent="0.25">
      <c r="A10" s="36">
        <v>2</v>
      </c>
      <c r="B10" s="41" t="s">
        <v>252</v>
      </c>
      <c r="C10" s="37" t="s">
        <v>171</v>
      </c>
      <c r="D10" s="37">
        <v>2112</v>
      </c>
      <c r="E10" s="37">
        <v>2084</v>
      </c>
      <c r="F10" s="37">
        <v>4196</v>
      </c>
      <c r="G10" s="37">
        <v>3071</v>
      </c>
      <c r="H10" s="37">
        <v>1366</v>
      </c>
    </row>
    <row r="11" spans="1:8" ht="43.5" customHeight="1" x14ac:dyDescent="0.25">
      <c r="A11" s="36">
        <v>3</v>
      </c>
      <c r="B11" s="41" t="s">
        <v>253</v>
      </c>
      <c r="C11" s="37" t="s">
        <v>172</v>
      </c>
      <c r="D11" s="37">
        <v>1638</v>
      </c>
      <c r="E11" s="37">
        <v>1584</v>
      </c>
      <c r="F11" s="37">
        <v>3222</v>
      </c>
      <c r="G11" s="37">
        <v>2402</v>
      </c>
      <c r="H11" s="37">
        <v>1055</v>
      </c>
    </row>
    <row r="12" spans="1:8" ht="43.5" customHeight="1" x14ac:dyDescent="0.25">
      <c r="A12" s="36">
        <v>4</v>
      </c>
      <c r="B12" s="41" t="s">
        <v>254</v>
      </c>
      <c r="C12" s="37" t="s">
        <v>173</v>
      </c>
      <c r="D12" s="37">
        <v>2260</v>
      </c>
      <c r="E12" s="37">
        <v>2175</v>
      </c>
      <c r="F12" s="37">
        <v>4435</v>
      </c>
      <c r="G12" s="37">
        <v>3202</v>
      </c>
      <c r="H12" s="37">
        <v>1468</v>
      </c>
    </row>
    <row r="13" spans="1:8" ht="15.75" x14ac:dyDescent="0.25">
      <c r="A13" s="99" t="s">
        <v>378</v>
      </c>
      <c r="B13" s="52"/>
      <c r="C13" s="51"/>
      <c r="D13" s="51"/>
      <c r="E13" s="51"/>
      <c r="F13" s="51"/>
      <c r="G13" s="51"/>
      <c r="H13" s="51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1" bottom="0.74803149606299213" header="0.31496062992125984" footer="0.31496062992125984"/>
  <pageSetup paperSize="9" scale="85" orientation="landscape" horizont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R25" sqref="R25"/>
    </sheetView>
  </sheetViews>
  <sheetFormatPr defaultRowHeight="15" x14ac:dyDescent="0.25"/>
  <cols>
    <col min="1" max="1" width="4.7109375" style="1" customWidth="1"/>
    <col min="2" max="2" width="13.7109375" style="1" customWidth="1"/>
    <col min="3" max="3" width="28" customWidth="1"/>
    <col min="4" max="4" width="11" customWidth="1"/>
    <col min="5" max="5" width="14.140625" customWidth="1"/>
    <col min="6" max="6" width="12.140625" customWidth="1"/>
    <col min="7" max="7" width="13" customWidth="1"/>
    <col min="8" max="8" width="17.2851562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397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45.75" customHeight="1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20"/>
      <c r="B8" s="128" t="s">
        <v>241</v>
      </c>
      <c r="C8" s="129" t="s">
        <v>174</v>
      </c>
      <c r="D8" s="130">
        <v>5922</v>
      </c>
      <c r="E8" s="130">
        <v>5638</v>
      </c>
      <c r="F8" s="130">
        <v>11560</v>
      </c>
      <c r="G8" s="130">
        <v>8209</v>
      </c>
      <c r="H8" s="130">
        <v>3662</v>
      </c>
    </row>
    <row r="9" spans="1:8" ht="45.75" customHeight="1" x14ac:dyDescent="0.25">
      <c r="A9" s="58">
        <v>1</v>
      </c>
      <c r="B9" s="41" t="s">
        <v>251</v>
      </c>
      <c r="C9" s="37" t="s">
        <v>175</v>
      </c>
      <c r="D9" s="65">
        <v>2998</v>
      </c>
      <c r="E9" s="65">
        <v>2787</v>
      </c>
      <c r="F9" s="65">
        <v>5785</v>
      </c>
      <c r="G9" s="65">
        <v>4130</v>
      </c>
      <c r="H9" s="65">
        <v>1812</v>
      </c>
    </row>
    <row r="10" spans="1:8" ht="45.75" customHeight="1" x14ac:dyDescent="0.25">
      <c r="A10" s="58">
        <v>2</v>
      </c>
      <c r="B10" s="41" t="s">
        <v>252</v>
      </c>
      <c r="C10" s="37" t="s">
        <v>165</v>
      </c>
      <c r="D10" s="65">
        <v>1955</v>
      </c>
      <c r="E10" s="65">
        <v>1868</v>
      </c>
      <c r="F10" s="65">
        <v>3823</v>
      </c>
      <c r="G10" s="65">
        <v>2692</v>
      </c>
      <c r="H10" s="65">
        <v>1230</v>
      </c>
    </row>
    <row r="11" spans="1:8" ht="45.75" customHeight="1" x14ac:dyDescent="0.25">
      <c r="A11" s="58">
        <v>3</v>
      </c>
      <c r="B11" s="41" t="s">
        <v>253</v>
      </c>
      <c r="C11" s="37" t="s">
        <v>176</v>
      </c>
      <c r="D11" s="65">
        <v>422</v>
      </c>
      <c r="E11" s="65">
        <v>433</v>
      </c>
      <c r="F11" s="65">
        <v>855</v>
      </c>
      <c r="G11" s="65">
        <v>616</v>
      </c>
      <c r="H11" s="65">
        <v>262</v>
      </c>
    </row>
    <row r="12" spans="1:8" ht="45.75" customHeight="1" x14ac:dyDescent="0.25">
      <c r="A12" s="58">
        <v>4</v>
      </c>
      <c r="B12" s="41" t="s">
        <v>254</v>
      </c>
      <c r="C12" s="37" t="s">
        <v>177</v>
      </c>
      <c r="D12" s="65">
        <v>547</v>
      </c>
      <c r="E12" s="65">
        <v>550</v>
      </c>
      <c r="F12" s="65">
        <v>1097</v>
      </c>
      <c r="G12" s="65">
        <v>771</v>
      </c>
      <c r="H12" s="65">
        <v>358</v>
      </c>
    </row>
    <row r="13" spans="1:8" ht="15.75" x14ac:dyDescent="0.25">
      <c r="A13" s="99" t="s">
        <v>378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1" bottom="0.74803149606299213" header="0.31496062992125984" footer="0.31496062992125984"/>
  <pageSetup paperSize="9" scale="90" orientation="landscape" horizont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R14" sqref="R14"/>
    </sheetView>
  </sheetViews>
  <sheetFormatPr defaultRowHeight="15" x14ac:dyDescent="0.25"/>
  <cols>
    <col min="1" max="1" width="4.42578125" customWidth="1"/>
    <col min="2" max="2" width="17.42578125" style="1" customWidth="1"/>
    <col min="3" max="3" width="26.28515625" customWidth="1"/>
    <col min="4" max="4" width="11.28515625" customWidth="1"/>
    <col min="5" max="5" width="13.7109375" customWidth="1"/>
    <col min="6" max="6" width="12.140625" customWidth="1"/>
    <col min="7" max="7" width="12.85546875" customWidth="1"/>
    <col min="8" max="8" width="17.570312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398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40.5" customHeight="1" x14ac:dyDescent="0.25">
      <c r="A5" s="179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ht="21.75" customHeight="1" x14ac:dyDescent="0.25">
      <c r="A6" s="179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31"/>
      <c r="B8" s="131" t="s">
        <v>242</v>
      </c>
      <c r="C8" s="130" t="s">
        <v>178</v>
      </c>
      <c r="D8" s="130">
        <v>7567</v>
      </c>
      <c r="E8" s="130">
        <v>7399</v>
      </c>
      <c r="F8" s="130">
        <v>14966</v>
      </c>
      <c r="G8" s="130">
        <v>11163</v>
      </c>
      <c r="H8" s="130">
        <v>5033</v>
      </c>
    </row>
    <row r="9" spans="1:8" ht="40.5" customHeight="1" x14ac:dyDescent="0.25">
      <c r="A9" s="36">
        <v>1</v>
      </c>
      <c r="B9" s="41" t="s">
        <v>251</v>
      </c>
      <c r="C9" s="37" t="s">
        <v>179</v>
      </c>
      <c r="D9" s="54">
        <v>2210</v>
      </c>
      <c r="E9" s="54">
        <v>2122</v>
      </c>
      <c r="F9" s="54">
        <v>4332</v>
      </c>
      <c r="G9" s="54">
        <v>3276</v>
      </c>
      <c r="H9" s="54">
        <v>1459</v>
      </c>
    </row>
    <row r="10" spans="1:8" ht="40.5" customHeight="1" x14ac:dyDescent="0.25">
      <c r="A10" s="36">
        <v>2</v>
      </c>
      <c r="B10" s="41" t="s">
        <v>252</v>
      </c>
      <c r="C10" s="37" t="s">
        <v>180</v>
      </c>
      <c r="D10" s="54">
        <v>1817</v>
      </c>
      <c r="E10" s="54">
        <v>1759</v>
      </c>
      <c r="F10" s="54">
        <v>3576</v>
      </c>
      <c r="G10" s="54">
        <v>2672</v>
      </c>
      <c r="H10" s="54">
        <v>1203</v>
      </c>
    </row>
    <row r="11" spans="1:8" ht="40.5" customHeight="1" x14ac:dyDescent="0.25">
      <c r="A11" s="36">
        <v>3</v>
      </c>
      <c r="B11" s="41" t="s">
        <v>253</v>
      </c>
      <c r="C11" s="37" t="s">
        <v>181</v>
      </c>
      <c r="D11" s="54">
        <v>788</v>
      </c>
      <c r="E11" s="54">
        <v>788</v>
      </c>
      <c r="F11" s="54">
        <v>1576</v>
      </c>
      <c r="G11" s="54">
        <v>1168</v>
      </c>
      <c r="H11" s="54">
        <v>526</v>
      </c>
    </row>
    <row r="12" spans="1:8" ht="40.5" customHeight="1" x14ac:dyDescent="0.25">
      <c r="A12" s="36">
        <v>4</v>
      </c>
      <c r="B12" s="41" t="s">
        <v>254</v>
      </c>
      <c r="C12" s="37" t="s">
        <v>182</v>
      </c>
      <c r="D12" s="54">
        <v>1059</v>
      </c>
      <c r="E12" s="54">
        <v>1050</v>
      </c>
      <c r="F12" s="54">
        <v>2109</v>
      </c>
      <c r="G12" s="54">
        <v>1550</v>
      </c>
      <c r="H12" s="54">
        <v>694</v>
      </c>
    </row>
    <row r="13" spans="1:8" ht="40.5" customHeight="1" x14ac:dyDescent="0.25">
      <c r="A13" s="36">
        <v>5</v>
      </c>
      <c r="B13" s="41" t="s">
        <v>255</v>
      </c>
      <c r="C13" s="37" t="s">
        <v>183</v>
      </c>
      <c r="D13" s="54">
        <v>1302</v>
      </c>
      <c r="E13" s="54">
        <v>1292</v>
      </c>
      <c r="F13" s="54">
        <v>2594</v>
      </c>
      <c r="G13" s="54">
        <v>1899</v>
      </c>
      <c r="H13" s="54">
        <v>883</v>
      </c>
    </row>
    <row r="14" spans="1:8" ht="40.5" customHeight="1" x14ac:dyDescent="0.25">
      <c r="A14" s="36">
        <v>6</v>
      </c>
      <c r="B14" s="41" t="s">
        <v>289</v>
      </c>
      <c r="C14" s="37" t="s">
        <v>184</v>
      </c>
      <c r="D14" s="54">
        <v>391</v>
      </c>
      <c r="E14" s="54">
        <v>388</v>
      </c>
      <c r="F14" s="54">
        <v>779</v>
      </c>
      <c r="G14" s="54">
        <v>598</v>
      </c>
      <c r="H14" s="54">
        <v>268</v>
      </c>
    </row>
    <row r="15" spans="1:8" ht="15.75" x14ac:dyDescent="0.25">
      <c r="A15" s="99" t="s">
        <v>378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6" bottom="0.74803149606299213" header="0.31496062992125984" footer="0.31496062992125984"/>
  <pageSetup paperSize="9" scale="85" orientation="landscape" horizont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N13" sqref="N13"/>
    </sheetView>
  </sheetViews>
  <sheetFormatPr defaultRowHeight="15" x14ac:dyDescent="0.25"/>
  <cols>
    <col min="1" max="1" width="5.42578125" customWidth="1"/>
    <col min="2" max="2" width="16.5703125" style="1" customWidth="1"/>
    <col min="3" max="3" width="27.140625" customWidth="1"/>
    <col min="4" max="4" width="13.140625" customWidth="1"/>
    <col min="5" max="5" width="14.140625" customWidth="1"/>
    <col min="6" max="6" width="10.85546875" customWidth="1"/>
    <col min="7" max="7" width="13.5703125" customWidth="1"/>
    <col min="8" max="8" width="15.8554687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399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48" customHeight="1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20"/>
      <c r="B8" s="109" t="s">
        <v>243</v>
      </c>
      <c r="C8" s="132" t="s">
        <v>185</v>
      </c>
      <c r="D8" s="133">
        <v>4594</v>
      </c>
      <c r="E8" s="133">
        <v>4398</v>
      </c>
      <c r="F8" s="133">
        <v>8992</v>
      </c>
      <c r="G8" s="133">
        <v>6549</v>
      </c>
      <c r="H8" s="133">
        <v>2938</v>
      </c>
    </row>
    <row r="9" spans="1:8" ht="48" customHeight="1" x14ac:dyDescent="0.25">
      <c r="A9" s="36">
        <v>1</v>
      </c>
      <c r="B9" s="41" t="s">
        <v>251</v>
      </c>
      <c r="C9" s="37" t="s">
        <v>186</v>
      </c>
      <c r="D9" s="41">
        <v>1243</v>
      </c>
      <c r="E9" s="41">
        <v>1215</v>
      </c>
      <c r="F9" s="41">
        <v>2458</v>
      </c>
      <c r="G9" s="41">
        <v>1774</v>
      </c>
      <c r="H9" s="41">
        <v>803</v>
      </c>
    </row>
    <row r="10" spans="1:8" ht="48" customHeight="1" x14ac:dyDescent="0.25">
      <c r="A10" s="36">
        <v>2</v>
      </c>
      <c r="B10" s="41" t="s">
        <v>252</v>
      </c>
      <c r="C10" s="37" t="s">
        <v>187</v>
      </c>
      <c r="D10" s="41">
        <v>1415</v>
      </c>
      <c r="E10" s="41">
        <v>1371</v>
      </c>
      <c r="F10" s="41">
        <v>2786</v>
      </c>
      <c r="G10" s="41">
        <v>2061</v>
      </c>
      <c r="H10" s="41">
        <v>930</v>
      </c>
    </row>
    <row r="11" spans="1:8" ht="48" customHeight="1" x14ac:dyDescent="0.25">
      <c r="A11" s="36">
        <v>3</v>
      </c>
      <c r="B11" s="41" t="s">
        <v>253</v>
      </c>
      <c r="C11" s="37" t="s">
        <v>188</v>
      </c>
      <c r="D11" s="41">
        <v>695</v>
      </c>
      <c r="E11" s="41">
        <v>645</v>
      </c>
      <c r="F11" s="41">
        <v>1340</v>
      </c>
      <c r="G11" s="41">
        <v>917</v>
      </c>
      <c r="H11" s="41">
        <v>406</v>
      </c>
    </row>
    <row r="12" spans="1:8" ht="48" customHeight="1" x14ac:dyDescent="0.25">
      <c r="A12" s="36">
        <v>4</v>
      </c>
      <c r="B12" s="41" t="s">
        <v>254</v>
      </c>
      <c r="C12" s="37" t="s">
        <v>164</v>
      </c>
      <c r="D12" s="41">
        <v>867</v>
      </c>
      <c r="E12" s="41">
        <v>792</v>
      </c>
      <c r="F12" s="41">
        <v>1659</v>
      </c>
      <c r="G12" s="41">
        <v>1248</v>
      </c>
      <c r="H12" s="41">
        <v>541</v>
      </c>
    </row>
    <row r="13" spans="1:8" ht="48" customHeight="1" x14ac:dyDescent="0.25">
      <c r="A13" s="36">
        <v>5</v>
      </c>
      <c r="B13" s="41" t="s">
        <v>255</v>
      </c>
      <c r="C13" s="37" t="s">
        <v>189</v>
      </c>
      <c r="D13" s="41">
        <v>374</v>
      </c>
      <c r="E13" s="41">
        <v>375</v>
      </c>
      <c r="F13" s="41">
        <v>749</v>
      </c>
      <c r="G13" s="41">
        <v>549</v>
      </c>
      <c r="H13" s="41">
        <v>258</v>
      </c>
    </row>
    <row r="14" spans="1:8" ht="15.75" x14ac:dyDescent="0.25">
      <c r="A14" s="99" t="s">
        <v>378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2992125984251968" bottom="0.74803149606299213" header="0.31496062992125984" footer="0.31496062992125984"/>
  <pageSetup paperSize="9" scale="85" orientation="landscape" horizont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activeCell="O20" sqref="O20"/>
    </sheetView>
  </sheetViews>
  <sheetFormatPr defaultRowHeight="15" x14ac:dyDescent="0.25"/>
  <cols>
    <col min="1" max="1" width="4.5703125" customWidth="1"/>
    <col min="2" max="2" width="16.5703125" style="1" customWidth="1"/>
    <col min="3" max="3" width="27.5703125" customWidth="1"/>
    <col min="4" max="4" width="14.28515625" customWidth="1"/>
    <col min="5" max="5" width="17.140625" customWidth="1"/>
    <col min="6" max="6" width="11.7109375" customWidth="1"/>
    <col min="7" max="7" width="12.7109375" customWidth="1"/>
    <col min="8" max="8" width="19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400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27" customHeight="1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ht="27" customHeight="1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20"/>
      <c r="B8" s="131" t="s">
        <v>244</v>
      </c>
      <c r="C8" s="130" t="s">
        <v>190</v>
      </c>
      <c r="D8" s="134">
        <v>5255</v>
      </c>
      <c r="E8" s="134">
        <v>5248</v>
      </c>
      <c r="F8" s="134">
        <v>10503</v>
      </c>
      <c r="G8" s="134">
        <v>7598</v>
      </c>
      <c r="H8" s="134">
        <v>3289</v>
      </c>
    </row>
    <row r="9" spans="1:8" ht="27" customHeight="1" x14ac:dyDescent="0.25">
      <c r="A9" s="36">
        <v>1</v>
      </c>
      <c r="B9" s="41" t="s">
        <v>251</v>
      </c>
      <c r="C9" s="37" t="s">
        <v>191</v>
      </c>
      <c r="D9" s="65">
        <v>629</v>
      </c>
      <c r="E9" s="65">
        <v>599</v>
      </c>
      <c r="F9" s="65">
        <v>1228</v>
      </c>
      <c r="G9" s="65">
        <v>884</v>
      </c>
      <c r="H9" s="65">
        <v>400</v>
      </c>
    </row>
    <row r="10" spans="1:8" ht="27" customHeight="1" x14ac:dyDescent="0.25">
      <c r="A10" s="36">
        <v>2</v>
      </c>
      <c r="B10" s="41" t="s">
        <v>252</v>
      </c>
      <c r="C10" s="37" t="s">
        <v>192</v>
      </c>
      <c r="D10" s="65">
        <v>543</v>
      </c>
      <c r="E10" s="65">
        <v>520</v>
      </c>
      <c r="F10" s="65">
        <v>1063</v>
      </c>
      <c r="G10" s="65">
        <v>776</v>
      </c>
      <c r="H10" s="65">
        <v>318</v>
      </c>
    </row>
    <row r="11" spans="1:8" ht="27" customHeight="1" x14ac:dyDescent="0.25">
      <c r="A11" s="36">
        <v>3</v>
      </c>
      <c r="B11" s="41" t="s">
        <v>253</v>
      </c>
      <c r="C11" s="37" t="s">
        <v>193</v>
      </c>
      <c r="D11" s="65">
        <v>533</v>
      </c>
      <c r="E11" s="65">
        <v>548</v>
      </c>
      <c r="F11" s="65">
        <v>1081</v>
      </c>
      <c r="G11" s="65">
        <v>775</v>
      </c>
      <c r="H11" s="65">
        <v>328</v>
      </c>
    </row>
    <row r="12" spans="1:8" ht="27" customHeight="1" x14ac:dyDescent="0.25">
      <c r="A12" s="36">
        <v>4</v>
      </c>
      <c r="B12" s="41" t="s">
        <v>254</v>
      </c>
      <c r="C12" s="37" t="s">
        <v>194</v>
      </c>
      <c r="D12" s="65">
        <v>457</v>
      </c>
      <c r="E12" s="65">
        <v>433</v>
      </c>
      <c r="F12" s="65">
        <v>890</v>
      </c>
      <c r="G12" s="65">
        <v>670</v>
      </c>
      <c r="H12" s="65">
        <v>288</v>
      </c>
    </row>
    <row r="13" spans="1:8" ht="27" customHeight="1" x14ac:dyDescent="0.25">
      <c r="A13" s="36">
        <v>5</v>
      </c>
      <c r="B13" s="41" t="s">
        <v>255</v>
      </c>
      <c r="C13" s="37" t="s">
        <v>195</v>
      </c>
      <c r="D13" s="65">
        <v>191</v>
      </c>
      <c r="E13" s="65">
        <v>201</v>
      </c>
      <c r="F13" s="65">
        <v>392</v>
      </c>
      <c r="G13" s="65">
        <v>304</v>
      </c>
      <c r="H13" s="65">
        <v>127</v>
      </c>
    </row>
    <row r="14" spans="1:8" ht="27" customHeight="1" x14ac:dyDescent="0.25">
      <c r="A14" s="36">
        <v>6</v>
      </c>
      <c r="B14" s="41" t="s">
        <v>289</v>
      </c>
      <c r="C14" s="37" t="s">
        <v>196</v>
      </c>
      <c r="D14" s="65">
        <v>689</v>
      </c>
      <c r="E14" s="65">
        <v>690</v>
      </c>
      <c r="F14" s="65">
        <v>1379</v>
      </c>
      <c r="G14" s="65">
        <v>999</v>
      </c>
      <c r="H14" s="65">
        <v>456</v>
      </c>
    </row>
    <row r="15" spans="1:8" ht="27" customHeight="1" x14ac:dyDescent="0.25">
      <c r="A15" s="36">
        <v>7</v>
      </c>
      <c r="B15" s="41" t="s">
        <v>267</v>
      </c>
      <c r="C15" s="37" t="s">
        <v>197</v>
      </c>
      <c r="D15" s="65">
        <v>624</v>
      </c>
      <c r="E15" s="65">
        <v>576</v>
      </c>
      <c r="F15" s="65">
        <v>1200</v>
      </c>
      <c r="G15" s="65">
        <v>869</v>
      </c>
      <c r="H15" s="65">
        <v>368</v>
      </c>
    </row>
    <row r="16" spans="1:8" ht="27" customHeight="1" x14ac:dyDescent="0.25">
      <c r="A16" s="36">
        <v>8</v>
      </c>
      <c r="B16" s="41" t="s">
        <v>256</v>
      </c>
      <c r="C16" s="37" t="s">
        <v>198</v>
      </c>
      <c r="D16" s="65">
        <v>278</v>
      </c>
      <c r="E16" s="65">
        <v>277</v>
      </c>
      <c r="F16" s="65">
        <v>555</v>
      </c>
      <c r="G16" s="65">
        <v>410</v>
      </c>
      <c r="H16" s="65">
        <v>171</v>
      </c>
    </row>
    <row r="17" spans="1:8" ht="27" customHeight="1" x14ac:dyDescent="0.25">
      <c r="A17" s="36">
        <v>9</v>
      </c>
      <c r="B17" s="41" t="s">
        <v>257</v>
      </c>
      <c r="C17" s="37" t="s">
        <v>199</v>
      </c>
      <c r="D17" s="65">
        <v>185</v>
      </c>
      <c r="E17" s="65">
        <v>185</v>
      </c>
      <c r="F17" s="65">
        <v>370</v>
      </c>
      <c r="G17" s="65">
        <v>247</v>
      </c>
      <c r="H17" s="65">
        <v>109</v>
      </c>
    </row>
    <row r="18" spans="1:8" ht="27" customHeight="1" x14ac:dyDescent="0.25">
      <c r="A18" s="36">
        <v>10</v>
      </c>
      <c r="B18" s="41" t="s">
        <v>258</v>
      </c>
      <c r="C18" s="37" t="s">
        <v>200</v>
      </c>
      <c r="D18" s="65">
        <v>231</v>
      </c>
      <c r="E18" s="65">
        <v>247</v>
      </c>
      <c r="F18" s="65">
        <v>478</v>
      </c>
      <c r="G18" s="65">
        <v>356</v>
      </c>
      <c r="H18" s="65">
        <v>158</v>
      </c>
    </row>
    <row r="19" spans="1:8" ht="27" customHeight="1" x14ac:dyDescent="0.25">
      <c r="A19" s="36">
        <v>11</v>
      </c>
      <c r="B19" s="41" t="s">
        <v>259</v>
      </c>
      <c r="C19" s="37" t="s">
        <v>201</v>
      </c>
      <c r="D19" s="65">
        <v>248</v>
      </c>
      <c r="E19" s="65">
        <v>255</v>
      </c>
      <c r="F19" s="65">
        <v>503</v>
      </c>
      <c r="G19" s="65">
        <v>360</v>
      </c>
      <c r="H19" s="65">
        <v>147</v>
      </c>
    </row>
    <row r="20" spans="1:8" ht="27" customHeight="1" x14ac:dyDescent="0.25">
      <c r="A20" s="36">
        <v>12</v>
      </c>
      <c r="B20" s="41" t="s">
        <v>266</v>
      </c>
      <c r="C20" s="37" t="s">
        <v>202</v>
      </c>
      <c r="D20" s="65">
        <v>177</v>
      </c>
      <c r="E20" s="65">
        <v>188</v>
      </c>
      <c r="F20" s="65">
        <v>365</v>
      </c>
      <c r="G20" s="65">
        <v>257</v>
      </c>
      <c r="H20" s="65">
        <v>115</v>
      </c>
    </row>
    <row r="21" spans="1:8" ht="27" customHeight="1" x14ac:dyDescent="0.25">
      <c r="A21" s="36">
        <v>13</v>
      </c>
      <c r="B21" s="41" t="s">
        <v>268</v>
      </c>
      <c r="C21" s="37" t="s">
        <v>203</v>
      </c>
      <c r="D21" s="65">
        <v>222</v>
      </c>
      <c r="E21" s="65">
        <v>264</v>
      </c>
      <c r="F21" s="65">
        <v>486</v>
      </c>
      <c r="G21" s="65">
        <v>331</v>
      </c>
      <c r="H21" s="65">
        <v>155</v>
      </c>
    </row>
    <row r="22" spans="1:8" ht="27" customHeight="1" x14ac:dyDescent="0.25">
      <c r="A22" s="36">
        <v>14</v>
      </c>
      <c r="B22" s="41" t="s">
        <v>286</v>
      </c>
      <c r="C22" s="37" t="s">
        <v>204</v>
      </c>
      <c r="D22" s="65">
        <v>248</v>
      </c>
      <c r="E22" s="65">
        <v>265</v>
      </c>
      <c r="F22" s="65">
        <v>513</v>
      </c>
      <c r="G22" s="65">
        <v>360</v>
      </c>
      <c r="H22" s="65">
        <v>149</v>
      </c>
    </row>
    <row r="23" spans="1:8" ht="15.75" x14ac:dyDescent="0.25">
      <c r="A23" s="99" t="s">
        <v>378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2992125984251968" bottom="0.74803149606299213" header="0.31496062992125984" footer="0.31496062992125984"/>
  <pageSetup paperSize="9" scale="85" orientation="landscape" horizont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O13" sqref="O13"/>
    </sheetView>
  </sheetViews>
  <sheetFormatPr defaultRowHeight="15" x14ac:dyDescent="0.25"/>
  <cols>
    <col min="1" max="1" width="3.7109375" customWidth="1"/>
    <col min="2" max="2" width="14.5703125" style="1" customWidth="1"/>
    <col min="3" max="3" width="26.140625" customWidth="1"/>
    <col min="4" max="4" width="11" customWidth="1"/>
    <col min="5" max="5" width="13.140625" customWidth="1"/>
    <col min="6" max="6" width="10.42578125" customWidth="1"/>
    <col min="7" max="7" width="11.42578125" customWidth="1"/>
    <col min="8" max="8" width="18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401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45" customHeight="1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20"/>
      <c r="B8" s="109" t="s">
        <v>245</v>
      </c>
      <c r="C8" s="109" t="s">
        <v>205</v>
      </c>
      <c r="D8" s="133">
        <v>2642</v>
      </c>
      <c r="E8" s="133">
        <v>2558</v>
      </c>
      <c r="F8" s="133">
        <v>5200</v>
      </c>
      <c r="G8" s="133">
        <v>3962</v>
      </c>
      <c r="H8" s="133">
        <v>1773</v>
      </c>
    </row>
    <row r="9" spans="1:8" ht="45" customHeight="1" x14ac:dyDescent="0.25">
      <c r="A9" s="36">
        <v>1</v>
      </c>
      <c r="B9" s="41" t="s">
        <v>251</v>
      </c>
      <c r="C9" s="37" t="s">
        <v>206</v>
      </c>
      <c r="D9" s="37">
        <v>558</v>
      </c>
      <c r="E9" s="37">
        <v>546</v>
      </c>
      <c r="F9" s="37">
        <v>1104</v>
      </c>
      <c r="G9" s="37">
        <v>869</v>
      </c>
      <c r="H9" s="37">
        <v>391</v>
      </c>
    </row>
    <row r="10" spans="1:8" ht="45" customHeight="1" x14ac:dyDescent="0.25">
      <c r="A10" s="36">
        <v>2</v>
      </c>
      <c r="B10" s="41" t="s">
        <v>252</v>
      </c>
      <c r="C10" s="37" t="s">
        <v>207</v>
      </c>
      <c r="D10" s="37">
        <v>748</v>
      </c>
      <c r="E10" s="37">
        <v>719</v>
      </c>
      <c r="F10" s="37">
        <v>1467</v>
      </c>
      <c r="G10" s="37">
        <v>1125</v>
      </c>
      <c r="H10" s="37">
        <v>489</v>
      </c>
    </row>
    <row r="11" spans="1:8" ht="45" customHeight="1" x14ac:dyDescent="0.25">
      <c r="A11" s="36">
        <v>3</v>
      </c>
      <c r="B11" s="41" t="s">
        <v>253</v>
      </c>
      <c r="C11" s="37" t="s">
        <v>208</v>
      </c>
      <c r="D11" s="37">
        <v>412</v>
      </c>
      <c r="E11" s="37">
        <v>445</v>
      </c>
      <c r="F11" s="37">
        <v>857</v>
      </c>
      <c r="G11" s="37">
        <v>652</v>
      </c>
      <c r="H11" s="37">
        <v>299</v>
      </c>
    </row>
    <row r="12" spans="1:8" ht="45" customHeight="1" x14ac:dyDescent="0.25">
      <c r="A12" s="36">
        <v>4</v>
      </c>
      <c r="B12" s="41" t="s">
        <v>254</v>
      </c>
      <c r="C12" s="37" t="s">
        <v>209</v>
      </c>
      <c r="D12" s="37">
        <v>316</v>
      </c>
      <c r="E12" s="37">
        <v>282</v>
      </c>
      <c r="F12" s="37">
        <v>598</v>
      </c>
      <c r="G12" s="37">
        <v>458</v>
      </c>
      <c r="H12" s="37">
        <v>199</v>
      </c>
    </row>
    <row r="13" spans="1:8" ht="45" customHeight="1" x14ac:dyDescent="0.25">
      <c r="A13" s="36">
        <v>5</v>
      </c>
      <c r="B13" s="41" t="s">
        <v>255</v>
      </c>
      <c r="C13" s="37" t="s">
        <v>210</v>
      </c>
      <c r="D13" s="37">
        <v>411</v>
      </c>
      <c r="E13" s="37">
        <v>384</v>
      </c>
      <c r="F13" s="37">
        <v>795</v>
      </c>
      <c r="G13" s="37">
        <v>579</v>
      </c>
      <c r="H13" s="37">
        <v>267</v>
      </c>
    </row>
    <row r="14" spans="1:8" ht="45" customHeight="1" x14ac:dyDescent="0.25">
      <c r="A14" s="36">
        <v>6</v>
      </c>
      <c r="B14" s="41" t="s">
        <v>289</v>
      </c>
      <c r="C14" s="37" t="s">
        <v>211</v>
      </c>
      <c r="D14" s="37">
        <v>197</v>
      </c>
      <c r="E14" s="37">
        <v>182</v>
      </c>
      <c r="F14" s="37">
        <v>379</v>
      </c>
      <c r="G14" s="37">
        <v>279</v>
      </c>
      <c r="H14" s="37">
        <v>128</v>
      </c>
    </row>
    <row r="15" spans="1:8" ht="15.75" x14ac:dyDescent="0.25">
      <c r="A15" s="99" t="s">
        <v>378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2992125984251968" bottom="0.74803149606299213" header="0.31496062992125984" footer="0.31496062992125984"/>
  <pageSetup paperSize="9" scale="85" orientation="landscape" horizont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workbookViewId="0">
      <selection activeCell="O20" sqref="O20"/>
    </sheetView>
  </sheetViews>
  <sheetFormatPr defaultRowHeight="15" x14ac:dyDescent="0.25"/>
  <cols>
    <col min="1" max="1" width="4.85546875" customWidth="1"/>
    <col min="2" max="2" width="30" customWidth="1"/>
    <col min="3" max="3" width="18.42578125" customWidth="1"/>
    <col min="4" max="4" width="13.42578125" customWidth="1"/>
    <col min="5" max="5" width="13" customWidth="1"/>
    <col min="6" max="6" width="12.5703125" customWidth="1"/>
    <col min="7" max="7" width="18.7109375" customWidth="1"/>
  </cols>
  <sheetData>
    <row r="1" spans="1:8" ht="18.75" x14ac:dyDescent="0.25">
      <c r="A1" s="190" t="s">
        <v>294</v>
      </c>
      <c r="B1" s="190"/>
      <c r="C1" s="190"/>
      <c r="D1" s="190"/>
      <c r="E1" s="190"/>
      <c r="F1" s="190"/>
      <c r="G1" s="190"/>
    </row>
    <row r="2" spans="1:8" ht="15.75" x14ac:dyDescent="0.25">
      <c r="A2" s="158" t="s">
        <v>368</v>
      </c>
      <c r="B2" s="158"/>
      <c r="C2" s="158"/>
      <c r="D2" s="158"/>
      <c r="E2" s="158"/>
      <c r="F2" s="158"/>
      <c r="G2" s="158"/>
      <c r="H2" s="158"/>
    </row>
    <row r="4" spans="1:8" ht="27" customHeight="1" x14ac:dyDescent="0.25">
      <c r="A4" s="137" t="s">
        <v>212</v>
      </c>
      <c r="B4" s="137" t="s">
        <v>215</v>
      </c>
      <c r="C4" s="137" t="s">
        <v>295</v>
      </c>
      <c r="D4" s="137" t="s">
        <v>296</v>
      </c>
      <c r="E4" s="137" t="s">
        <v>297</v>
      </c>
      <c r="F4" s="137" t="s">
        <v>298</v>
      </c>
      <c r="G4" s="137" t="s">
        <v>216</v>
      </c>
    </row>
    <row r="5" spans="1:8" ht="18" customHeight="1" x14ac:dyDescent="0.25">
      <c r="A5" s="136">
        <v>1</v>
      </c>
      <c r="B5" s="136">
        <v>2</v>
      </c>
      <c r="C5" s="136">
        <v>3</v>
      </c>
      <c r="D5" s="136">
        <v>4</v>
      </c>
      <c r="E5" s="136">
        <v>5</v>
      </c>
      <c r="F5" s="136">
        <v>6</v>
      </c>
      <c r="G5" s="136">
        <v>7</v>
      </c>
    </row>
    <row r="6" spans="1:8" ht="16.5" customHeight="1" x14ac:dyDescent="0.25">
      <c r="A6" s="66">
        <v>1</v>
      </c>
      <c r="B6" s="67" t="s">
        <v>0</v>
      </c>
      <c r="C6" s="98">
        <v>5241</v>
      </c>
      <c r="D6" s="98">
        <v>6092</v>
      </c>
      <c r="E6" s="98">
        <v>121</v>
      </c>
      <c r="F6" s="98">
        <v>297</v>
      </c>
      <c r="G6" s="79">
        <f>SUM(C6:F6)</f>
        <v>11751</v>
      </c>
    </row>
    <row r="7" spans="1:8" ht="16.5" customHeight="1" x14ac:dyDescent="0.25">
      <c r="A7" s="66">
        <v>2</v>
      </c>
      <c r="B7" s="67" t="s">
        <v>12</v>
      </c>
      <c r="C7" s="98">
        <v>24659</v>
      </c>
      <c r="D7" s="98">
        <v>24942</v>
      </c>
      <c r="E7" s="98">
        <v>924</v>
      </c>
      <c r="F7" s="98">
        <v>1795</v>
      </c>
      <c r="G7" s="79">
        <f t="shared" ref="G7:G29" si="0">SUM(C7:F7)</f>
        <v>52320</v>
      </c>
    </row>
    <row r="8" spans="1:8" ht="16.5" customHeight="1" x14ac:dyDescent="0.25">
      <c r="A8" s="66">
        <v>3</v>
      </c>
      <c r="B8" s="67" t="s">
        <v>20</v>
      </c>
      <c r="C8" s="98">
        <v>5011</v>
      </c>
      <c r="D8" s="98">
        <v>5546</v>
      </c>
      <c r="E8" s="98">
        <v>153</v>
      </c>
      <c r="F8" s="98">
        <v>492</v>
      </c>
      <c r="G8" s="79">
        <f t="shared" si="0"/>
        <v>11202</v>
      </c>
    </row>
    <row r="9" spans="1:8" ht="16.5" customHeight="1" x14ac:dyDescent="0.25">
      <c r="A9" s="66">
        <v>4</v>
      </c>
      <c r="B9" s="67" t="s">
        <v>35</v>
      </c>
      <c r="C9" s="98">
        <v>5831</v>
      </c>
      <c r="D9" s="98">
        <v>5663</v>
      </c>
      <c r="E9" s="98">
        <v>158</v>
      </c>
      <c r="F9" s="98">
        <v>485</v>
      </c>
      <c r="G9" s="79">
        <f t="shared" si="0"/>
        <v>12137</v>
      </c>
    </row>
    <row r="10" spans="1:8" ht="16.5" customHeight="1" x14ac:dyDescent="0.25">
      <c r="A10" s="66">
        <v>5</v>
      </c>
      <c r="B10" s="67" t="s">
        <v>44</v>
      </c>
      <c r="C10" s="98">
        <v>15234</v>
      </c>
      <c r="D10" s="98">
        <v>16657</v>
      </c>
      <c r="E10" s="98">
        <v>435</v>
      </c>
      <c r="F10" s="98">
        <v>1388</v>
      </c>
      <c r="G10" s="79">
        <f t="shared" si="0"/>
        <v>33714</v>
      </c>
    </row>
    <row r="11" spans="1:8" ht="16.5" customHeight="1" x14ac:dyDescent="0.25">
      <c r="A11" s="66">
        <v>6</v>
      </c>
      <c r="B11" s="67" t="s">
        <v>53</v>
      </c>
      <c r="C11" s="98">
        <v>16602</v>
      </c>
      <c r="D11" s="98">
        <v>18874</v>
      </c>
      <c r="E11" s="98">
        <v>507</v>
      </c>
      <c r="F11" s="98">
        <v>1283</v>
      </c>
      <c r="G11" s="79">
        <f t="shared" si="0"/>
        <v>37266</v>
      </c>
    </row>
    <row r="12" spans="1:8" ht="16.5" customHeight="1" x14ac:dyDescent="0.25">
      <c r="A12" s="66">
        <v>7</v>
      </c>
      <c r="B12" s="67" t="s">
        <v>67</v>
      </c>
      <c r="C12" s="98">
        <v>3954</v>
      </c>
      <c r="D12" s="98">
        <v>4749</v>
      </c>
      <c r="E12" s="98">
        <v>126</v>
      </c>
      <c r="F12" s="98">
        <v>408</v>
      </c>
      <c r="G12" s="79">
        <f t="shared" si="0"/>
        <v>9237</v>
      </c>
    </row>
    <row r="13" spans="1:8" ht="16.5" customHeight="1" x14ac:dyDescent="0.25">
      <c r="A13" s="66">
        <v>8</v>
      </c>
      <c r="B13" s="67" t="s">
        <v>74</v>
      </c>
      <c r="C13" s="98">
        <v>13582</v>
      </c>
      <c r="D13" s="98">
        <v>16523</v>
      </c>
      <c r="E13" s="98">
        <v>414</v>
      </c>
      <c r="F13" s="98">
        <v>1045</v>
      </c>
      <c r="G13" s="79">
        <f>SUM(C13:F13)</f>
        <v>31564</v>
      </c>
    </row>
    <row r="14" spans="1:8" ht="16.5" customHeight="1" x14ac:dyDescent="0.25">
      <c r="A14" s="66">
        <v>9</v>
      </c>
      <c r="B14" s="67" t="s">
        <v>83</v>
      </c>
      <c r="C14" s="98">
        <v>8079</v>
      </c>
      <c r="D14" s="98">
        <v>9208</v>
      </c>
      <c r="E14" s="98">
        <v>234</v>
      </c>
      <c r="F14" s="98">
        <v>525</v>
      </c>
      <c r="G14" s="79">
        <f t="shared" si="0"/>
        <v>18046</v>
      </c>
    </row>
    <row r="15" spans="1:8" ht="16.5" customHeight="1" x14ac:dyDescent="0.25">
      <c r="A15" s="66">
        <v>10</v>
      </c>
      <c r="B15" s="67" t="s">
        <v>290</v>
      </c>
      <c r="C15" s="98">
        <v>5180</v>
      </c>
      <c r="D15" s="98">
        <v>6180</v>
      </c>
      <c r="E15" s="98">
        <v>185</v>
      </c>
      <c r="F15" s="98">
        <v>437</v>
      </c>
      <c r="G15" s="79">
        <f t="shared" si="0"/>
        <v>11982</v>
      </c>
    </row>
    <row r="16" spans="1:8" ht="16.5" customHeight="1" x14ac:dyDescent="0.25">
      <c r="A16" s="66">
        <v>11</v>
      </c>
      <c r="B16" s="67" t="s">
        <v>104</v>
      </c>
      <c r="C16" s="98">
        <v>10044</v>
      </c>
      <c r="D16" s="98">
        <v>10478</v>
      </c>
      <c r="E16" s="98">
        <v>311</v>
      </c>
      <c r="F16" s="98">
        <v>527</v>
      </c>
      <c r="G16" s="79">
        <f t="shared" si="0"/>
        <v>21360</v>
      </c>
    </row>
    <row r="17" spans="1:7" ht="16.5" customHeight="1" x14ac:dyDescent="0.25">
      <c r="A17" s="66">
        <v>12</v>
      </c>
      <c r="B17" s="67" t="s">
        <v>112</v>
      </c>
      <c r="C17" s="98">
        <v>5888</v>
      </c>
      <c r="D17" s="98">
        <v>6218</v>
      </c>
      <c r="E17" s="98">
        <v>177</v>
      </c>
      <c r="F17" s="98">
        <v>413</v>
      </c>
      <c r="G17" s="79">
        <f t="shared" si="0"/>
        <v>12696</v>
      </c>
    </row>
    <row r="18" spans="1:7" ht="16.5" customHeight="1" x14ac:dyDescent="0.25">
      <c r="A18" s="66">
        <v>13</v>
      </c>
      <c r="B18" s="67" t="s">
        <v>122</v>
      </c>
      <c r="C18" s="98">
        <v>8170</v>
      </c>
      <c r="D18" s="98">
        <v>9838</v>
      </c>
      <c r="E18" s="98">
        <v>268</v>
      </c>
      <c r="F18" s="98">
        <v>719</v>
      </c>
      <c r="G18" s="79">
        <f t="shared" si="0"/>
        <v>18995</v>
      </c>
    </row>
    <row r="19" spans="1:7" ht="16.5" customHeight="1" x14ac:dyDescent="0.25">
      <c r="A19" s="66">
        <v>14</v>
      </c>
      <c r="B19" s="67" t="s">
        <v>129</v>
      </c>
      <c r="C19" s="98">
        <v>4188</v>
      </c>
      <c r="D19" s="98">
        <v>5449</v>
      </c>
      <c r="E19" s="98">
        <v>139</v>
      </c>
      <c r="F19" s="98">
        <v>393</v>
      </c>
      <c r="G19" s="79">
        <f t="shared" si="0"/>
        <v>10169</v>
      </c>
    </row>
    <row r="20" spans="1:7" ht="16.5" customHeight="1" x14ac:dyDescent="0.25">
      <c r="A20" s="66">
        <v>15</v>
      </c>
      <c r="B20" s="67" t="s">
        <v>135</v>
      </c>
      <c r="C20" s="98">
        <v>3619</v>
      </c>
      <c r="D20" s="98">
        <v>4689</v>
      </c>
      <c r="E20" s="98">
        <v>100</v>
      </c>
      <c r="F20" s="98">
        <v>315</v>
      </c>
      <c r="G20" s="79">
        <f t="shared" si="0"/>
        <v>8723</v>
      </c>
    </row>
    <row r="21" spans="1:7" ht="16.5" customHeight="1" x14ac:dyDescent="0.25">
      <c r="A21" s="66">
        <v>16</v>
      </c>
      <c r="B21" s="67" t="s">
        <v>139</v>
      </c>
      <c r="C21" s="98">
        <v>6922</v>
      </c>
      <c r="D21" s="98">
        <v>6987</v>
      </c>
      <c r="E21" s="98">
        <v>154</v>
      </c>
      <c r="F21" s="98">
        <v>497</v>
      </c>
      <c r="G21" s="79">
        <f t="shared" si="0"/>
        <v>14560</v>
      </c>
    </row>
    <row r="22" spans="1:7" ht="16.5" customHeight="1" x14ac:dyDescent="0.25">
      <c r="A22" s="66">
        <v>17</v>
      </c>
      <c r="B22" s="67" t="s">
        <v>149</v>
      </c>
      <c r="C22" s="98">
        <v>3407</v>
      </c>
      <c r="D22" s="98">
        <v>3673</v>
      </c>
      <c r="E22" s="98">
        <v>100</v>
      </c>
      <c r="F22" s="98">
        <v>314</v>
      </c>
      <c r="G22" s="79">
        <f t="shared" si="0"/>
        <v>7494</v>
      </c>
    </row>
    <row r="23" spans="1:7" ht="16.5" customHeight="1" x14ac:dyDescent="0.25">
      <c r="A23" s="66">
        <v>18</v>
      </c>
      <c r="B23" s="67" t="s">
        <v>156</v>
      </c>
      <c r="C23" s="98">
        <v>5011</v>
      </c>
      <c r="D23" s="98">
        <v>6010</v>
      </c>
      <c r="E23" s="98">
        <v>96</v>
      </c>
      <c r="F23" s="98">
        <v>245</v>
      </c>
      <c r="G23" s="79">
        <f t="shared" si="0"/>
        <v>11362</v>
      </c>
    </row>
    <row r="24" spans="1:7" ht="16.5" customHeight="1" x14ac:dyDescent="0.25">
      <c r="A24" s="66">
        <v>19</v>
      </c>
      <c r="B24" s="67" t="s">
        <v>169</v>
      </c>
      <c r="C24" s="98">
        <v>6328</v>
      </c>
      <c r="D24" s="98">
        <v>7968</v>
      </c>
      <c r="E24" s="98">
        <v>291</v>
      </c>
      <c r="F24" s="98">
        <v>532</v>
      </c>
      <c r="G24" s="79">
        <f t="shared" si="0"/>
        <v>15119</v>
      </c>
    </row>
    <row r="25" spans="1:7" ht="16.5" customHeight="1" x14ac:dyDescent="0.25">
      <c r="A25" s="66">
        <v>20</v>
      </c>
      <c r="B25" s="67" t="s">
        <v>174</v>
      </c>
      <c r="C25" s="98">
        <v>5080</v>
      </c>
      <c r="D25" s="98">
        <v>5979</v>
      </c>
      <c r="E25" s="98">
        <v>167</v>
      </c>
      <c r="F25" s="98">
        <v>334</v>
      </c>
      <c r="G25" s="79">
        <f t="shared" si="0"/>
        <v>11560</v>
      </c>
    </row>
    <row r="26" spans="1:7" ht="16.5" customHeight="1" x14ac:dyDescent="0.25">
      <c r="A26" s="66">
        <v>21</v>
      </c>
      <c r="B26" s="67" t="s">
        <v>178</v>
      </c>
      <c r="C26" s="98">
        <v>5993</v>
      </c>
      <c r="D26" s="98">
        <v>8412</v>
      </c>
      <c r="E26" s="98">
        <v>109</v>
      </c>
      <c r="F26" s="98">
        <v>452</v>
      </c>
      <c r="G26" s="79">
        <f t="shared" si="0"/>
        <v>14966</v>
      </c>
    </row>
    <row r="27" spans="1:7" ht="16.5" customHeight="1" x14ac:dyDescent="0.25">
      <c r="A27" s="66">
        <v>22</v>
      </c>
      <c r="B27" s="67" t="s">
        <v>185</v>
      </c>
      <c r="C27" s="98">
        <v>3873</v>
      </c>
      <c r="D27" s="98">
        <v>4670</v>
      </c>
      <c r="E27" s="98">
        <v>136</v>
      </c>
      <c r="F27" s="98">
        <v>313</v>
      </c>
      <c r="G27" s="79">
        <f t="shared" si="0"/>
        <v>8992</v>
      </c>
    </row>
    <row r="28" spans="1:7" ht="16.5" customHeight="1" x14ac:dyDescent="0.25">
      <c r="A28" s="66">
        <v>23</v>
      </c>
      <c r="B28" s="67" t="s">
        <v>190</v>
      </c>
      <c r="C28" s="98">
        <v>4872</v>
      </c>
      <c r="D28" s="98">
        <v>5063</v>
      </c>
      <c r="E28" s="98">
        <v>121</v>
      </c>
      <c r="F28" s="98">
        <v>447</v>
      </c>
      <c r="G28" s="79">
        <f t="shared" si="0"/>
        <v>10503</v>
      </c>
    </row>
    <row r="29" spans="1:7" ht="16.5" customHeight="1" x14ac:dyDescent="0.25">
      <c r="A29" s="66">
        <v>24</v>
      </c>
      <c r="B29" s="67" t="s">
        <v>205</v>
      </c>
      <c r="C29" s="98">
        <v>2131</v>
      </c>
      <c r="D29" s="98">
        <v>2766</v>
      </c>
      <c r="E29" s="98">
        <v>75</v>
      </c>
      <c r="F29" s="98">
        <v>228</v>
      </c>
      <c r="G29" s="79">
        <f t="shared" si="0"/>
        <v>5200</v>
      </c>
    </row>
    <row r="30" spans="1:7" ht="28.5" customHeight="1" x14ac:dyDescent="0.25">
      <c r="A30" s="191" t="s">
        <v>220</v>
      </c>
      <c r="B30" s="191"/>
      <c r="C30" s="135">
        <f>SUM(C6:C29)</f>
        <v>178899</v>
      </c>
      <c r="D30" s="135">
        <f t="shared" ref="D30:F30" si="1">SUM(D6:D29)</f>
        <v>202634</v>
      </c>
      <c r="E30" s="135">
        <f t="shared" si="1"/>
        <v>5501</v>
      </c>
      <c r="F30" s="135">
        <f t="shared" si="1"/>
        <v>13884</v>
      </c>
      <c r="G30" s="135">
        <f>SUM(C30:F30)</f>
        <v>400918</v>
      </c>
    </row>
    <row r="31" spans="1:7" ht="15.75" x14ac:dyDescent="0.25">
      <c r="A31" s="99" t="s">
        <v>378</v>
      </c>
    </row>
    <row r="33" spans="3:6" x14ac:dyDescent="0.25">
      <c r="C33" s="69"/>
      <c r="D33" s="69"/>
      <c r="E33" s="69"/>
      <c r="F33" s="69"/>
    </row>
  </sheetData>
  <mergeCells count="3">
    <mergeCell ref="A1:G1"/>
    <mergeCell ref="A30:B30"/>
    <mergeCell ref="A2:H2"/>
  </mergeCells>
  <printOptions horizontalCentered="1"/>
  <pageMargins left="1.1811023622047245" right="0" top="0.62992125984251968" bottom="0.74803149606299213" header="0.31496062992125984" footer="0.31496062992125984"/>
  <pageSetup paperSize="9" scale="90" orientation="landscape" horizont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zoomScaleNormal="100" workbookViewId="0">
      <selection activeCell="S12" sqref="S12"/>
    </sheetView>
  </sheetViews>
  <sheetFormatPr defaultRowHeight="15" x14ac:dyDescent="0.25"/>
  <cols>
    <col min="1" max="1" width="5.140625" style="1" customWidth="1"/>
    <col min="2" max="2" width="16.85546875" bestFit="1" customWidth="1"/>
    <col min="3" max="3" width="13.5703125" customWidth="1"/>
    <col min="4" max="4" width="12" customWidth="1"/>
    <col min="5" max="5" width="9.5703125" bestFit="1" customWidth="1"/>
    <col min="6" max="12" width="9.42578125" bestFit="1" customWidth="1"/>
    <col min="13" max="13" width="12.140625" bestFit="1" customWidth="1"/>
  </cols>
  <sheetData>
    <row r="1" spans="1:13" ht="18.75" x14ac:dyDescent="0.25">
      <c r="A1" s="190" t="s">
        <v>344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</row>
    <row r="2" spans="1:13" ht="18.75" x14ac:dyDescent="0.25">
      <c r="A2" s="190" t="s">
        <v>299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</row>
    <row r="3" spans="1:13" ht="15.75" x14ac:dyDescent="0.25">
      <c r="A3" s="158" t="s">
        <v>366</v>
      </c>
      <c r="B3" s="158"/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</row>
    <row r="5" spans="1:13" ht="26.25" customHeight="1" x14ac:dyDescent="0.25">
      <c r="A5" s="139" t="s">
        <v>212</v>
      </c>
      <c r="B5" s="139" t="s">
        <v>215</v>
      </c>
      <c r="C5" s="139" t="s">
        <v>300</v>
      </c>
      <c r="D5" s="139" t="s">
        <v>301</v>
      </c>
      <c r="E5" s="139" t="s">
        <v>302</v>
      </c>
      <c r="F5" s="139" t="s">
        <v>347</v>
      </c>
      <c r="G5" s="139" t="s">
        <v>303</v>
      </c>
      <c r="H5" s="139" t="s">
        <v>304</v>
      </c>
      <c r="I5" s="139" t="s">
        <v>305</v>
      </c>
      <c r="J5" s="139" t="s">
        <v>306</v>
      </c>
      <c r="K5" s="139" t="s">
        <v>307</v>
      </c>
      <c r="L5" s="139" t="s">
        <v>308</v>
      </c>
      <c r="M5" s="139" t="s">
        <v>216</v>
      </c>
    </row>
    <row r="6" spans="1:13" x14ac:dyDescent="0.25">
      <c r="A6" s="136">
        <v>1</v>
      </c>
      <c r="B6" s="136">
        <v>2</v>
      </c>
      <c r="C6" s="136">
        <v>3</v>
      </c>
      <c r="D6" s="136">
        <v>4</v>
      </c>
      <c r="E6" s="136">
        <v>5</v>
      </c>
      <c r="F6" s="136">
        <v>6</v>
      </c>
      <c r="G6" s="136">
        <v>7</v>
      </c>
      <c r="H6" s="136">
        <v>8</v>
      </c>
      <c r="I6" s="136">
        <v>9</v>
      </c>
      <c r="J6" s="136">
        <v>10</v>
      </c>
      <c r="K6" s="136">
        <v>11</v>
      </c>
      <c r="L6" s="136">
        <v>12</v>
      </c>
      <c r="M6" s="136">
        <v>13</v>
      </c>
    </row>
    <row r="7" spans="1:13" x14ac:dyDescent="0.25">
      <c r="A7" s="66">
        <v>1</v>
      </c>
      <c r="B7" s="67" t="s">
        <v>0</v>
      </c>
      <c r="C7" s="80">
        <v>3764</v>
      </c>
      <c r="D7" s="80">
        <v>1211</v>
      </c>
      <c r="E7" s="80">
        <v>2581</v>
      </c>
      <c r="F7" s="80">
        <v>1603</v>
      </c>
      <c r="G7" s="80">
        <v>1771</v>
      </c>
      <c r="H7" s="80">
        <v>143</v>
      </c>
      <c r="I7" s="80">
        <v>117</v>
      </c>
      <c r="J7" s="80">
        <v>544</v>
      </c>
      <c r="K7" s="80">
        <v>15</v>
      </c>
      <c r="L7" s="80">
        <v>2</v>
      </c>
      <c r="M7" s="80">
        <f>SUM(C7:L7)</f>
        <v>11751</v>
      </c>
    </row>
    <row r="8" spans="1:13" ht="16.5" customHeight="1" x14ac:dyDescent="0.25">
      <c r="A8" s="66">
        <v>2</v>
      </c>
      <c r="B8" s="67" t="s">
        <v>12</v>
      </c>
      <c r="C8" s="80">
        <v>14375</v>
      </c>
      <c r="D8" s="80">
        <v>4721</v>
      </c>
      <c r="E8" s="80">
        <v>6706</v>
      </c>
      <c r="F8" s="80">
        <v>6537</v>
      </c>
      <c r="G8" s="80">
        <v>13449</v>
      </c>
      <c r="H8" s="80">
        <v>439</v>
      </c>
      <c r="I8" s="80">
        <v>1157</v>
      </c>
      <c r="J8" s="80">
        <v>4583</v>
      </c>
      <c r="K8" s="80">
        <v>341</v>
      </c>
      <c r="L8" s="80">
        <v>12</v>
      </c>
      <c r="M8" s="80">
        <f t="shared" ref="M8:M30" si="0">SUM(C8:L8)</f>
        <v>52320</v>
      </c>
    </row>
    <row r="9" spans="1:13" ht="16.5" customHeight="1" x14ac:dyDescent="0.25">
      <c r="A9" s="66">
        <v>3</v>
      </c>
      <c r="B9" s="67" t="s">
        <v>20</v>
      </c>
      <c r="C9" s="80">
        <v>3364</v>
      </c>
      <c r="D9" s="80">
        <v>1279</v>
      </c>
      <c r="E9" s="80">
        <v>3240</v>
      </c>
      <c r="F9" s="80">
        <v>1374</v>
      </c>
      <c r="G9" s="80">
        <v>1364</v>
      </c>
      <c r="H9" s="80">
        <v>86</v>
      </c>
      <c r="I9" s="80">
        <v>89</v>
      </c>
      <c r="J9" s="80">
        <v>397</v>
      </c>
      <c r="K9" s="80">
        <v>9</v>
      </c>
      <c r="L9" s="80">
        <v>0</v>
      </c>
      <c r="M9" s="80">
        <f t="shared" si="0"/>
        <v>11202</v>
      </c>
    </row>
    <row r="10" spans="1:13" ht="16.5" customHeight="1" x14ac:dyDescent="0.25">
      <c r="A10" s="66">
        <v>4</v>
      </c>
      <c r="B10" s="67" t="s">
        <v>35</v>
      </c>
      <c r="C10" s="80">
        <v>3681</v>
      </c>
      <c r="D10" s="80">
        <v>1320</v>
      </c>
      <c r="E10" s="80">
        <v>2708</v>
      </c>
      <c r="F10" s="80">
        <v>1786</v>
      </c>
      <c r="G10" s="80">
        <v>2091</v>
      </c>
      <c r="H10" s="80">
        <v>94</v>
      </c>
      <c r="I10" s="80">
        <v>99</v>
      </c>
      <c r="J10" s="80">
        <v>352</v>
      </c>
      <c r="K10" s="80">
        <v>6</v>
      </c>
      <c r="L10" s="80">
        <v>0</v>
      </c>
      <c r="M10" s="80">
        <f t="shared" si="0"/>
        <v>12137</v>
      </c>
    </row>
    <row r="11" spans="1:13" ht="16.5" customHeight="1" x14ac:dyDescent="0.25">
      <c r="A11" s="66">
        <v>5</v>
      </c>
      <c r="B11" s="67" t="s">
        <v>44</v>
      </c>
      <c r="C11" s="80">
        <v>10248</v>
      </c>
      <c r="D11" s="80">
        <v>3368</v>
      </c>
      <c r="E11" s="80">
        <v>10463</v>
      </c>
      <c r="F11" s="80">
        <v>3721</v>
      </c>
      <c r="G11" s="80">
        <v>4426</v>
      </c>
      <c r="H11" s="80">
        <v>121</v>
      </c>
      <c r="I11" s="80">
        <v>257</v>
      </c>
      <c r="J11" s="80">
        <v>1071</v>
      </c>
      <c r="K11" s="80">
        <v>37</v>
      </c>
      <c r="L11" s="80">
        <v>2</v>
      </c>
      <c r="M11" s="80">
        <f t="shared" si="0"/>
        <v>33714</v>
      </c>
    </row>
    <row r="12" spans="1:13" ht="16.5" customHeight="1" x14ac:dyDescent="0.25">
      <c r="A12" s="66">
        <v>6</v>
      </c>
      <c r="B12" s="67" t="s">
        <v>53</v>
      </c>
      <c r="C12" s="80">
        <v>10519</v>
      </c>
      <c r="D12" s="80">
        <v>3658</v>
      </c>
      <c r="E12" s="80">
        <v>9218</v>
      </c>
      <c r="F12" s="80">
        <v>5762</v>
      </c>
      <c r="G12" s="80">
        <v>6375</v>
      </c>
      <c r="H12" s="80">
        <v>164</v>
      </c>
      <c r="I12" s="80">
        <v>368</v>
      </c>
      <c r="J12" s="80">
        <v>1173</v>
      </c>
      <c r="K12" s="80">
        <v>29</v>
      </c>
      <c r="L12" s="80">
        <v>0</v>
      </c>
      <c r="M12" s="80">
        <f t="shared" si="0"/>
        <v>37266</v>
      </c>
    </row>
    <row r="13" spans="1:13" ht="16.5" customHeight="1" x14ac:dyDescent="0.25">
      <c r="A13" s="66">
        <v>7</v>
      </c>
      <c r="B13" s="67" t="s">
        <v>67</v>
      </c>
      <c r="C13" s="80">
        <v>2605</v>
      </c>
      <c r="D13" s="80">
        <v>968</v>
      </c>
      <c r="E13" s="80">
        <v>2854</v>
      </c>
      <c r="F13" s="80">
        <v>1327</v>
      </c>
      <c r="G13" s="80">
        <v>1129</v>
      </c>
      <c r="H13" s="80">
        <v>38</v>
      </c>
      <c r="I13" s="80">
        <v>57</v>
      </c>
      <c r="J13" s="80">
        <v>253</v>
      </c>
      <c r="K13" s="80">
        <v>6</v>
      </c>
      <c r="L13" s="80">
        <v>0</v>
      </c>
      <c r="M13" s="80">
        <f t="shared" si="0"/>
        <v>9237</v>
      </c>
    </row>
    <row r="14" spans="1:13" ht="16.5" customHeight="1" x14ac:dyDescent="0.25">
      <c r="A14" s="66">
        <v>8</v>
      </c>
      <c r="B14" s="67" t="s">
        <v>74</v>
      </c>
      <c r="C14" s="80">
        <v>9134</v>
      </c>
      <c r="D14" s="80">
        <v>2923</v>
      </c>
      <c r="E14" s="80">
        <v>8044</v>
      </c>
      <c r="F14" s="80">
        <v>4996</v>
      </c>
      <c r="G14" s="80">
        <v>5139</v>
      </c>
      <c r="H14" s="80">
        <v>107</v>
      </c>
      <c r="I14" s="80">
        <v>242</v>
      </c>
      <c r="J14" s="80">
        <v>942</v>
      </c>
      <c r="K14" s="80">
        <v>36</v>
      </c>
      <c r="L14" s="80">
        <v>1</v>
      </c>
      <c r="M14" s="80">
        <f t="shared" si="0"/>
        <v>31564</v>
      </c>
    </row>
    <row r="15" spans="1:13" ht="16.5" customHeight="1" x14ac:dyDescent="0.25">
      <c r="A15" s="66">
        <v>9</v>
      </c>
      <c r="B15" s="67" t="s">
        <v>83</v>
      </c>
      <c r="C15" s="80">
        <v>5656</v>
      </c>
      <c r="D15" s="80">
        <v>1952</v>
      </c>
      <c r="E15" s="80">
        <v>5366</v>
      </c>
      <c r="F15" s="80">
        <v>2184</v>
      </c>
      <c r="G15" s="80">
        <v>2224</v>
      </c>
      <c r="H15" s="80">
        <v>69</v>
      </c>
      <c r="I15" s="80">
        <v>126</v>
      </c>
      <c r="J15" s="80">
        <v>458</v>
      </c>
      <c r="K15" s="80">
        <v>9</v>
      </c>
      <c r="L15" s="80">
        <v>2</v>
      </c>
      <c r="M15" s="80">
        <f t="shared" si="0"/>
        <v>18046</v>
      </c>
    </row>
    <row r="16" spans="1:13" ht="16.5" customHeight="1" x14ac:dyDescent="0.25">
      <c r="A16" s="66">
        <v>10</v>
      </c>
      <c r="B16" s="67" t="s">
        <v>290</v>
      </c>
      <c r="C16" s="80">
        <v>3159</v>
      </c>
      <c r="D16" s="80">
        <v>1215</v>
      </c>
      <c r="E16" s="80">
        <v>3214</v>
      </c>
      <c r="F16" s="80">
        <v>1864</v>
      </c>
      <c r="G16" s="80">
        <v>1984</v>
      </c>
      <c r="H16" s="80">
        <v>61</v>
      </c>
      <c r="I16" s="80">
        <v>93</v>
      </c>
      <c r="J16" s="80">
        <v>382</v>
      </c>
      <c r="K16" s="80">
        <v>10</v>
      </c>
      <c r="L16" s="80">
        <v>0</v>
      </c>
      <c r="M16" s="80">
        <f t="shared" si="0"/>
        <v>11982</v>
      </c>
    </row>
    <row r="17" spans="1:19" ht="16.5" customHeight="1" x14ac:dyDescent="0.25">
      <c r="A17" s="66">
        <v>11</v>
      </c>
      <c r="B17" s="67" t="s">
        <v>104</v>
      </c>
      <c r="C17" s="80">
        <v>6748</v>
      </c>
      <c r="D17" s="80">
        <v>2373</v>
      </c>
      <c r="E17" s="80">
        <v>3963</v>
      </c>
      <c r="F17" s="80">
        <v>2458</v>
      </c>
      <c r="G17" s="80">
        <v>3998</v>
      </c>
      <c r="H17" s="80">
        <v>129</v>
      </c>
      <c r="I17" s="80">
        <v>342</v>
      </c>
      <c r="J17" s="80">
        <v>1288</v>
      </c>
      <c r="K17" s="80">
        <v>61</v>
      </c>
      <c r="L17" s="80">
        <v>0</v>
      </c>
      <c r="M17" s="80">
        <f t="shared" si="0"/>
        <v>21360</v>
      </c>
    </row>
    <row r="18" spans="1:19" ht="16.5" customHeight="1" x14ac:dyDescent="0.25">
      <c r="A18" s="66">
        <v>12</v>
      </c>
      <c r="B18" s="67" t="s">
        <v>112</v>
      </c>
      <c r="C18" s="80">
        <v>3778</v>
      </c>
      <c r="D18" s="80">
        <v>1248</v>
      </c>
      <c r="E18" s="80">
        <v>2691</v>
      </c>
      <c r="F18" s="80">
        <v>1638</v>
      </c>
      <c r="G18" s="80">
        <v>2473</v>
      </c>
      <c r="H18" s="80">
        <v>82</v>
      </c>
      <c r="I18" s="80">
        <v>134</v>
      </c>
      <c r="J18" s="80">
        <v>618</v>
      </c>
      <c r="K18" s="80">
        <v>32</v>
      </c>
      <c r="L18" s="80">
        <v>2</v>
      </c>
      <c r="M18" s="80">
        <f t="shared" si="0"/>
        <v>12696</v>
      </c>
    </row>
    <row r="19" spans="1:19" ht="16.5" customHeight="1" x14ac:dyDescent="0.25">
      <c r="A19" s="66">
        <v>13</v>
      </c>
      <c r="B19" s="67" t="s">
        <v>122</v>
      </c>
      <c r="C19" s="80">
        <v>5325</v>
      </c>
      <c r="D19" s="80">
        <v>1677</v>
      </c>
      <c r="E19" s="80">
        <v>5093</v>
      </c>
      <c r="F19" s="80">
        <v>3016</v>
      </c>
      <c r="G19" s="80">
        <v>3018</v>
      </c>
      <c r="H19" s="80">
        <v>100</v>
      </c>
      <c r="I19" s="80">
        <v>173</v>
      </c>
      <c r="J19" s="80">
        <v>570</v>
      </c>
      <c r="K19" s="80">
        <v>23</v>
      </c>
      <c r="L19" s="80">
        <v>0</v>
      </c>
      <c r="M19" s="80">
        <f t="shared" si="0"/>
        <v>18995</v>
      </c>
    </row>
    <row r="20" spans="1:19" ht="16.5" customHeight="1" x14ac:dyDescent="0.25">
      <c r="A20" s="66">
        <v>14</v>
      </c>
      <c r="B20" s="67" t="s">
        <v>129</v>
      </c>
      <c r="C20" s="80">
        <v>3082</v>
      </c>
      <c r="D20" s="80">
        <v>936</v>
      </c>
      <c r="E20" s="80">
        <v>3082</v>
      </c>
      <c r="F20" s="80">
        <v>1601</v>
      </c>
      <c r="G20" s="80">
        <v>1118</v>
      </c>
      <c r="H20" s="80">
        <v>36</v>
      </c>
      <c r="I20" s="80">
        <v>78</v>
      </c>
      <c r="J20" s="80">
        <v>226</v>
      </c>
      <c r="K20" s="80">
        <v>9</v>
      </c>
      <c r="L20" s="80">
        <v>1</v>
      </c>
      <c r="M20" s="80">
        <f t="shared" si="0"/>
        <v>10169</v>
      </c>
    </row>
    <row r="21" spans="1:19" ht="16.5" customHeight="1" x14ac:dyDescent="0.25">
      <c r="A21" s="66">
        <v>15</v>
      </c>
      <c r="B21" s="67" t="s">
        <v>135</v>
      </c>
      <c r="C21" s="80">
        <v>2647</v>
      </c>
      <c r="D21" s="80">
        <v>855</v>
      </c>
      <c r="E21" s="80">
        <v>2686</v>
      </c>
      <c r="F21" s="80">
        <v>1341</v>
      </c>
      <c r="G21" s="80">
        <v>888</v>
      </c>
      <c r="H21" s="80">
        <v>19</v>
      </c>
      <c r="I21" s="80">
        <v>68</v>
      </c>
      <c r="J21" s="80">
        <v>211</v>
      </c>
      <c r="K21" s="80">
        <v>6</v>
      </c>
      <c r="L21" s="80">
        <v>2</v>
      </c>
      <c r="M21" s="80">
        <f t="shared" si="0"/>
        <v>8723</v>
      </c>
    </row>
    <row r="22" spans="1:19" ht="16.5" customHeight="1" x14ac:dyDescent="0.25">
      <c r="A22" s="66">
        <v>16</v>
      </c>
      <c r="B22" s="67" t="s">
        <v>139</v>
      </c>
      <c r="C22" s="80">
        <v>4609</v>
      </c>
      <c r="D22" s="80">
        <v>1596</v>
      </c>
      <c r="E22" s="80">
        <v>3830</v>
      </c>
      <c r="F22" s="80">
        <v>1939</v>
      </c>
      <c r="G22" s="80">
        <v>1965</v>
      </c>
      <c r="H22" s="80">
        <v>60</v>
      </c>
      <c r="I22" s="80">
        <v>94</v>
      </c>
      <c r="J22" s="80">
        <v>454</v>
      </c>
      <c r="K22" s="80">
        <v>13</v>
      </c>
      <c r="L22" s="80">
        <v>0</v>
      </c>
      <c r="M22" s="80">
        <f t="shared" si="0"/>
        <v>14560</v>
      </c>
    </row>
    <row r="23" spans="1:19" ht="16.5" customHeight="1" x14ac:dyDescent="0.25">
      <c r="A23" s="66">
        <v>17</v>
      </c>
      <c r="B23" s="67" t="s">
        <v>149</v>
      </c>
      <c r="C23" s="80">
        <v>2134</v>
      </c>
      <c r="D23" s="80">
        <v>880</v>
      </c>
      <c r="E23" s="80">
        <v>1869</v>
      </c>
      <c r="F23" s="80">
        <v>1052</v>
      </c>
      <c r="G23" s="80">
        <v>1206</v>
      </c>
      <c r="H23" s="80">
        <v>38</v>
      </c>
      <c r="I23" s="80">
        <v>66</v>
      </c>
      <c r="J23" s="80">
        <v>243</v>
      </c>
      <c r="K23" s="80">
        <v>6</v>
      </c>
      <c r="L23" s="80">
        <v>0</v>
      </c>
      <c r="M23" s="80">
        <f t="shared" si="0"/>
        <v>7494</v>
      </c>
    </row>
    <row r="24" spans="1:19" ht="16.5" customHeight="1" x14ac:dyDescent="0.25">
      <c r="A24" s="66">
        <v>18</v>
      </c>
      <c r="B24" s="67" t="s">
        <v>156</v>
      </c>
      <c r="C24" s="80">
        <v>3741</v>
      </c>
      <c r="D24" s="80">
        <v>1170</v>
      </c>
      <c r="E24" s="80">
        <v>3408</v>
      </c>
      <c r="F24" s="80">
        <v>1357</v>
      </c>
      <c r="G24" s="80">
        <v>1238</v>
      </c>
      <c r="H24" s="80">
        <v>68</v>
      </c>
      <c r="I24" s="80">
        <v>76</v>
      </c>
      <c r="J24" s="80">
        <v>302</v>
      </c>
      <c r="K24" s="80">
        <v>1</v>
      </c>
      <c r="L24" s="80">
        <v>1</v>
      </c>
      <c r="M24" s="80">
        <f t="shared" si="0"/>
        <v>11362</v>
      </c>
    </row>
    <row r="25" spans="1:19" ht="16.5" customHeight="1" x14ac:dyDescent="0.25">
      <c r="A25" s="66">
        <v>19</v>
      </c>
      <c r="B25" s="67" t="s">
        <v>169</v>
      </c>
      <c r="C25" s="80">
        <v>4122</v>
      </c>
      <c r="D25" s="80">
        <v>1352</v>
      </c>
      <c r="E25" s="80">
        <v>3593</v>
      </c>
      <c r="F25" s="80">
        <v>2624</v>
      </c>
      <c r="G25" s="80">
        <v>2664</v>
      </c>
      <c r="H25" s="80">
        <v>60</v>
      </c>
      <c r="I25" s="80">
        <v>125</v>
      </c>
      <c r="J25" s="80">
        <v>561</v>
      </c>
      <c r="K25" s="80">
        <v>18</v>
      </c>
      <c r="L25" s="80">
        <v>0</v>
      </c>
      <c r="M25" s="80">
        <f t="shared" si="0"/>
        <v>15119</v>
      </c>
    </row>
    <row r="26" spans="1:19" ht="16.5" customHeight="1" x14ac:dyDescent="0.25">
      <c r="A26" s="66">
        <v>20</v>
      </c>
      <c r="B26" s="67" t="s">
        <v>174</v>
      </c>
      <c r="C26" s="80">
        <v>3402</v>
      </c>
      <c r="D26" s="80">
        <v>1037</v>
      </c>
      <c r="E26" s="80">
        <v>3015</v>
      </c>
      <c r="F26" s="80">
        <v>2025</v>
      </c>
      <c r="G26" s="80">
        <v>1630</v>
      </c>
      <c r="H26" s="80">
        <v>35</v>
      </c>
      <c r="I26" s="80">
        <v>89</v>
      </c>
      <c r="J26" s="80">
        <v>317</v>
      </c>
      <c r="K26" s="80">
        <v>9</v>
      </c>
      <c r="L26" s="80">
        <v>1</v>
      </c>
      <c r="M26" s="80">
        <f t="shared" si="0"/>
        <v>11560</v>
      </c>
      <c r="S26" s="100"/>
    </row>
    <row r="27" spans="1:19" ht="16.5" customHeight="1" x14ac:dyDescent="0.25">
      <c r="A27" s="66">
        <v>21</v>
      </c>
      <c r="B27" s="67" t="s">
        <v>178</v>
      </c>
      <c r="C27" s="80">
        <v>4047</v>
      </c>
      <c r="D27" s="80">
        <v>1357</v>
      </c>
      <c r="E27" s="80">
        <v>4356</v>
      </c>
      <c r="F27" s="80">
        <v>2695</v>
      </c>
      <c r="G27" s="80">
        <v>2002</v>
      </c>
      <c r="H27" s="80">
        <v>55</v>
      </c>
      <c r="I27" s="80">
        <v>117</v>
      </c>
      <c r="J27" s="80">
        <v>330</v>
      </c>
      <c r="K27" s="80">
        <v>5</v>
      </c>
      <c r="L27" s="80">
        <v>2</v>
      </c>
      <c r="M27" s="80">
        <f t="shared" si="0"/>
        <v>14966</v>
      </c>
    </row>
    <row r="28" spans="1:19" ht="16.5" customHeight="1" x14ac:dyDescent="0.25">
      <c r="A28" s="66">
        <v>22</v>
      </c>
      <c r="B28" s="67" t="s">
        <v>185</v>
      </c>
      <c r="C28" s="80">
        <v>2491</v>
      </c>
      <c r="D28" s="80">
        <v>831</v>
      </c>
      <c r="E28" s="80">
        <v>2323</v>
      </c>
      <c r="F28" s="80">
        <v>1393</v>
      </c>
      <c r="G28" s="80">
        <v>1534</v>
      </c>
      <c r="H28" s="80">
        <v>24</v>
      </c>
      <c r="I28" s="80">
        <v>95</v>
      </c>
      <c r="J28" s="80">
        <v>290</v>
      </c>
      <c r="K28" s="80">
        <v>10</v>
      </c>
      <c r="L28" s="80">
        <v>1</v>
      </c>
      <c r="M28" s="80">
        <f t="shared" si="0"/>
        <v>8992</v>
      </c>
    </row>
    <row r="29" spans="1:19" ht="16.5" customHeight="1" x14ac:dyDescent="0.25">
      <c r="A29" s="66">
        <v>23</v>
      </c>
      <c r="B29" s="67" t="s">
        <v>190</v>
      </c>
      <c r="C29" s="80">
        <v>2990</v>
      </c>
      <c r="D29" s="80">
        <v>1069</v>
      </c>
      <c r="E29" s="80">
        <v>3207</v>
      </c>
      <c r="F29" s="80">
        <v>1249</v>
      </c>
      <c r="G29" s="80">
        <v>1496</v>
      </c>
      <c r="H29" s="80">
        <v>50</v>
      </c>
      <c r="I29" s="80">
        <v>90</v>
      </c>
      <c r="J29" s="80">
        <v>340</v>
      </c>
      <c r="K29" s="80">
        <v>11</v>
      </c>
      <c r="L29" s="80">
        <v>1</v>
      </c>
      <c r="M29" s="80">
        <f t="shared" si="0"/>
        <v>10503</v>
      </c>
    </row>
    <row r="30" spans="1:19" ht="16.5" customHeight="1" x14ac:dyDescent="0.25">
      <c r="A30" s="66">
        <v>24</v>
      </c>
      <c r="B30" s="67" t="s">
        <v>205</v>
      </c>
      <c r="C30" s="80">
        <v>1300</v>
      </c>
      <c r="D30" s="80">
        <v>498</v>
      </c>
      <c r="E30" s="80">
        <v>1942</v>
      </c>
      <c r="F30" s="80">
        <v>561</v>
      </c>
      <c r="G30" s="80">
        <v>646</v>
      </c>
      <c r="H30" s="80">
        <v>21</v>
      </c>
      <c r="I30" s="80">
        <v>39</v>
      </c>
      <c r="J30" s="80">
        <v>188</v>
      </c>
      <c r="K30" s="80">
        <v>5</v>
      </c>
      <c r="L30" s="80">
        <v>0</v>
      </c>
      <c r="M30" s="80">
        <f t="shared" si="0"/>
        <v>5200</v>
      </c>
    </row>
    <row r="31" spans="1:19" ht="21" customHeight="1" x14ac:dyDescent="0.25">
      <c r="A31" s="191" t="s">
        <v>309</v>
      </c>
      <c r="B31" s="191"/>
      <c r="C31" s="138">
        <f>SUM(C7:C30)</f>
        <v>116921</v>
      </c>
      <c r="D31" s="138">
        <f t="shared" ref="D31:L31" si="1">SUM(D7:D30)</f>
        <v>39494</v>
      </c>
      <c r="E31" s="138">
        <f t="shared" si="1"/>
        <v>99452</v>
      </c>
      <c r="F31" s="138">
        <f t="shared" si="1"/>
        <v>56103</v>
      </c>
      <c r="G31" s="138">
        <f t="shared" si="1"/>
        <v>65828</v>
      </c>
      <c r="H31" s="138">
        <f t="shared" si="1"/>
        <v>2099</v>
      </c>
      <c r="I31" s="138">
        <f t="shared" si="1"/>
        <v>4191</v>
      </c>
      <c r="J31" s="138">
        <f t="shared" si="1"/>
        <v>16093</v>
      </c>
      <c r="K31" s="138">
        <f t="shared" si="1"/>
        <v>707</v>
      </c>
      <c r="L31" s="138">
        <f t="shared" si="1"/>
        <v>30</v>
      </c>
      <c r="M31" s="138">
        <f>SUM(C31:L31)</f>
        <v>400918</v>
      </c>
    </row>
    <row r="32" spans="1:19" x14ac:dyDescent="0.25">
      <c r="A32" s="192" t="s">
        <v>378</v>
      </c>
      <c r="B32" s="192"/>
      <c r="C32" s="192"/>
      <c r="D32" s="192"/>
      <c r="E32" s="192"/>
      <c r="F32" s="192"/>
    </row>
  </sheetData>
  <mergeCells count="5">
    <mergeCell ref="A1:M1"/>
    <mergeCell ref="A2:M2"/>
    <mergeCell ref="A3:M3"/>
    <mergeCell ref="A31:B31"/>
    <mergeCell ref="A32:F32"/>
  </mergeCells>
  <printOptions horizontalCentered="1"/>
  <pageMargins left="1.1811023622047245" right="0" top="0.62992125984251968" bottom="0.74803149606299213" header="0.31496062992125984" footer="0.31496062992125984"/>
  <pageSetup paperSize="9" scale="85" orientation="landscape" horizont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L27"/>
  <sheetViews>
    <sheetView zoomScaleNormal="100" workbookViewId="0">
      <selection activeCell="I11" sqref="I11"/>
    </sheetView>
  </sheetViews>
  <sheetFormatPr defaultRowHeight="15" x14ac:dyDescent="0.25"/>
  <cols>
    <col min="2" max="2" width="5.42578125" customWidth="1"/>
    <col min="3" max="3" width="28.5703125" customWidth="1"/>
    <col min="4" max="4" width="33.5703125" customWidth="1"/>
    <col min="5" max="5" width="34.140625" customWidth="1"/>
  </cols>
  <sheetData>
    <row r="4" spans="2:12" ht="18" x14ac:dyDescent="0.25">
      <c r="B4" s="193" t="s">
        <v>310</v>
      </c>
      <c r="C4" s="193"/>
      <c r="D4" s="193"/>
      <c r="E4" s="193"/>
    </row>
    <row r="5" spans="2:12" ht="18" x14ac:dyDescent="0.25">
      <c r="B5" s="193" t="s">
        <v>365</v>
      </c>
      <c r="C5" s="193"/>
      <c r="D5" s="193"/>
      <c r="E5" s="193"/>
    </row>
    <row r="6" spans="2:12" ht="15.75" x14ac:dyDescent="0.25">
      <c r="B6" s="158" t="s">
        <v>366</v>
      </c>
      <c r="C6" s="158"/>
      <c r="D6" s="158"/>
      <c r="E6" s="158"/>
      <c r="F6" s="68"/>
      <c r="G6" s="68"/>
      <c r="H6" s="68"/>
      <c r="I6" s="68"/>
      <c r="J6" s="68"/>
      <c r="K6" s="68"/>
      <c r="L6" s="68"/>
    </row>
    <row r="7" spans="2:12" x14ac:dyDescent="0.25">
      <c r="C7" s="1"/>
    </row>
    <row r="8" spans="2:12" ht="45" customHeight="1" x14ac:dyDescent="0.25">
      <c r="B8" s="141" t="s">
        <v>212</v>
      </c>
      <c r="C8" s="141" t="s">
        <v>311</v>
      </c>
      <c r="D8" s="141">
        <v>2025</v>
      </c>
      <c r="E8" s="141" t="s">
        <v>312</v>
      </c>
    </row>
    <row r="9" spans="2:12" x14ac:dyDescent="0.25">
      <c r="B9" s="136">
        <v>1</v>
      </c>
      <c r="C9" s="136">
        <v>2</v>
      </c>
      <c r="D9" s="136">
        <v>3</v>
      </c>
      <c r="E9" s="136">
        <v>4</v>
      </c>
    </row>
    <row r="10" spans="2:12" ht="18" customHeight="1" x14ac:dyDescent="0.25">
      <c r="B10" s="2">
        <v>1</v>
      </c>
      <c r="C10" s="2" t="s">
        <v>313</v>
      </c>
      <c r="D10" s="156">
        <v>23022</v>
      </c>
      <c r="E10" s="81">
        <f>(D10/D26)*100</f>
        <v>5.7423213724502267</v>
      </c>
    </row>
    <row r="11" spans="2:12" ht="18" customHeight="1" x14ac:dyDescent="0.25">
      <c r="B11" s="2">
        <v>2</v>
      </c>
      <c r="C11" s="2" t="s">
        <v>314</v>
      </c>
      <c r="D11" s="156">
        <v>36745</v>
      </c>
      <c r="E11" s="81">
        <f>(D11/D26)*100</f>
        <v>9.1652158296709061</v>
      </c>
    </row>
    <row r="12" spans="2:12" ht="18" customHeight="1" x14ac:dyDescent="0.25">
      <c r="B12" s="2">
        <v>3</v>
      </c>
      <c r="C12" s="2" t="s">
        <v>315</v>
      </c>
      <c r="D12" s="156">
        <v>38432</v>
      </c>
      <c r="E12" s="81">
        <f>(D12/D26)*100</f>
        <v>9.5860001297023345</v>
      </c>
    </row>
    <row r="13" spans="2:12" ht="18" customHeight="1" x14ac:dyDescent="0.25">
      <c r="B13" s="2">
        <v>4</v>
      </c>
      <c r="C13" s="2" t="s">
        <v>316</v>
      </c>
      <c r="D13" s="156">
        <v>33687</v>
      </c>
      <c r="E13" s="81">
        <f>(D13/D26)*100</f>
        <v>8.4024663397502728</v>
      </c>
      <c r="L13" s="100"/>
    </row>
    <row r="14" spans="2:12" ht="18" customHeight="1" x14ac:dyDescent="0.25">
      <c r="B14" s="2">
        <v>5</v>
      </c>
      <c r="C14" s="2" t="s">
        <v>317</v>
      </c>
      <c r="D14" s="156">
        <v>34129</v>
      </c>
      <c r="E14" s="81">
        <f>(D14/D26)*100</f>
        <v>8.51271332292389</v>
      </c>
    </row>
    <row r="15" spans="2:12" ht="18" customHeight="1" x14ac:dyDescent="0.25">
      <c r="B15" s="2">
        <v>6</v>
      </c>
      <c r="C15" s="2" t="s">
        <v>318</v>
      </c>
      <c r="D15" s="156">
        <v>33756</v>
      </c>
      <c r="E15" s="81">
        <f>(D15/D26)*100</f>
        <v>8.4196768416484176</v>
      </c>
    </row>
    <row r="16" spans="2:12" ht="18" customHeight="1" x14ac:dyDescent="0.25">
      <c r="B16" s="2">
        <v>7</v>
      </c>
      <c r="C16" s="2" t="s">
        <v>319</v>
      </c>
      <c r="D16" s="156">
        <v>30498</v>
      </c>
      <c r="E16" s="81">
        <f>(D16/D26)*100</f>
        <v>7.6070418389795416</v>
      </c>
    </row>
    <row r="17" spans="2:5" ht="18" customHeight="1" x14ac:dyDescent="0.25">
      <c r="B17" s="2">
        <v>8</v>
      </c>
      <c r="C17" s="2" t="s">
        <v>320</v>
      </c>
      <c r="D17" s="156">
        <v>31955</v>
      </c>
      <c r="E17" s="81">
        <f>(D17/D26)*100</f>
        <v>7.9704577993504904</v>
      </c>
    </row>
    <row r="18" spans="2:5" ht="18" customHeight="1" x14ac:dyDescent="0.25">
      <c r="B18" s="2">
        <v>9</v>
      </c>
      <c r="C18" s="2" t="s">
        <v>321</v>
      </c>
      <c r="D18" s="156">
        <v>32336</v>
      </c>
      <c r="E18" s="81">
        <f>(D18/D26)*100</f>
        <v>8.0654897011358937</v>
      </c>
    </row>
    <row r="19" spans="2:5" ht="18" customHeight="1" x14ac:dyDescent="0.25">
      <c r="B19" s="2">
        <v>10</v>
      </c>
      <c r="C19" s="2" t="s">
        <v>322</v>
      </c>
      <c r="D19" s="156">
        <v>28749</v>
      </c>
      <c r="E19" s="81">
        <f>(D19/D26)*100</f>
        <v>7.1707930299961582</v>
      </c>
    </row>
    <row r="20" spans="2:5" ht="18" customHeight="1" x14ac:dyDescent="0.25">
      <c r="B20" s="2">
        <v>11</v>
      </c>
      <c r="C20" s="2" t="s">
        <v>323</v>
      </c>
      <c r="D20" s="156">
        <v>23269</v>
      </c>
      <c r="E20" s="81">
        <f>(D20/D26)*100</f>
        <v>5.8039299806943063</v>
      </c>
    </row>
    <row r="21" spans="2:5" ht="18" customHeight="1" x14ac:dyDescent="0.25">
      <c r="B21" s="2">
        <v>12</v>
      </c>
      <c r="C21" s="2" t="s">
        <v>324</v>
      </c>
      <c r="D21" s="156">
        <v>18101</v>
      </c>
      <c r="E21" s="81">
        <f>(D21/D26)*100</f>
        <v>4.514888331279713</v>
      </c>
    </row>
    <row r="22" spans="2:5" ht="18" customHeight="1" x14ac:dyDescent="0.25">
      <c r="B22" s="2">
        <v>13</v>
      </c>
      <c r="C22" s="2" t="s">
        <v>325</v>
      </c>
      <c r="D22" s="156">
        <v>14035</v>
      </c>
      <c r="E22" s="81">
        <f>(D22/D26)*100</f>
        <v>3.5007158571079375</v>
      </c>
    </row>
    <row r="23" spans="2:5" ht="18" customHeight="1" x14ac:dyDescent="0.25">
      <c r="B23" s="2">
        <v>14</v>
      </c>
      <c r="C23" s="2" t="s">
        <v>326</v>
      </c>
      <c r="D23" s="156">
        <v>10850</v>
      </c>
      <c r="E23" s="81">
        <f>(D23/D26)*100</f>
        <v>2.7062890665921708</v>
      </c>
    </row>
    <row r="24" spans="2:5" ht="18" customHeight="1" x14ac:dyDescent="0.25">
      <c r="B24" s="2">
        <v>15</v>
      </c>
      <c r="C24" s="2" t="s">
        <v>327</v>
      </c>
      <c r="D24" s="156">
        <v>5711</v>
      </c>
      <c r="E24" s="81">
        <f>(D24/D26)*100</f>
        <v>1.4244808165260727</v>
      </c>
    </row>
    <row r="25" spans="2:5" ht="18" customHeight="1" x14ac:dyDescent="0.25">
      <c r="B25" s="2">
        <v>16</v>
      </c>
      <c r="C25" s="2" t="s">
        <v>328</v>
      </c>
      <c r="D25" s="156">
        <v>5643</v>
      </c>
      <c r="E25" s="81">
        <f>(D25/D26)*100</f>
        <v>1.4075197421916701</v>
      </c>
    </row>
    <row r="26" spans="2:5" ht="30.75" customHeight="1" x14ac:dyDescent="0.25">
      <c r="B26" s="194" t="s">
        <v>220</v>
      </c>
      <c r="C26" s="195"/>
      <c r="D26" s="140">
        <f>SUM(D10:D25)</f>
        <v>400918</v>
      </c>
      <c r="E26" s="140">
        <f>SUM(E10:E25)</f>
        <v>99.999999999999986</v>
      </c>
    </row>
    <row r="27" spans="2:5" ht="15.75" x14ac:dyDescent="0.25">
      <c r="B27" s="96" t="s">
        <v>378</v>
      </c>
      <c r="C27" s="75"/>
      <c r="D27" s="75"/>
      <c r="E27" s="75"/>
    </row>
  </sheetData>
  <mergeCells count="4">
    <mergeCell ref="B4:E4"/>
    <mergeCell ref="B5:E5"/>
    <mergeCell ref="B6:E6"/>
    <mergeCell ref="B26:C26"/>
  </mergeCells>
  <printOptions horizontalCentered="1"/>
  <pageMargins left="0.51181102362204722" right="0.31496062992125984" top="0.55118110236220474" bottom="0.55118110236220474" header="0.31496062992125984" footer="0.31496062992125984"/>
  <pageSetup paperSize="9" scale="95" orientation="landscape" horizont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35"/>
  <sheetViews>
    <sheetView zoomScaleNormal="100" workbookViewId="0">
      <selection activeCell="I16" sqref="I16"/>
    </sheetView>
  </sheetViews>
  <sheetFormatPr defaultRowHeight="15" x14ac:dyDescent="0.25"/>
  <cols>
    <col min="1" max="1" width="4.85546875" customWidth="1"/>
    <col min="2" max="2" width="18" bestFit="1" customWidth="1"/>
    <col min="3" max="3" width="24.140625" customWidth="1"/>
    <col min="4" max="4" width="19.140625" customWidth="1"/>
    <col min="5" max="5" width="19.5703125" customWidth="1"/>
    <col min="6" max="6" width="12.5703125" customWidth="1"/>
  </cols>
  <sheetData>
    <row r="3" spans="1:6" ht="18" x14ac:dyDescent="0.25">
      <c r="A3" s="157" t="s">
        <v>342</v>
      </c>
      <c r="B3" s="157"/>
      <c r="C3" s="157"/>
      <c r="D3" s="157"/>
      <c r="E3" s="157"/>
      <c r="F3" s="157"/>
    </row>
    <row r="4" spans="1:6" ht="18" x14ac:dyDescent="0.25">
      <c r="A4" s="157" t="s">
        <v>346</v>
      </c>
      <c r="B4" s="157"/>
      <c r="C4" s="157"/>
      <c r="D4" s="157"/>
      <c r="E4" s="157"/>
      <c r="F4" s="157"/>
    </row>
    <row r="5" spans="1:6" ht="15.75" x14ac:dyDescent="0.25">
      <c r="A5" s="158" t="s">
        <v>368</v>
      </c>
      <c r="B5" s="158"/>
      <c r="C5" s="158"/>
      <c r="D5" s="158"/>
      <c r="E5" s="158"/>
      <c r="F5" s="158"/>
    </row>
    <row r="6" spans="1:6" x14ac:dyDescent="0.25">
      <c r="A6" s="1"/>
      <c r="B6" s="1"/>
    </row>
    <row r="7" spans="1:6" ht="15" customHeight="1" x14ac:dyDescent="0.25">
      <c r="A7" s="160" t="s">
        <v>212</v>
      </c>
      <c r="B7" s="160" t="s">
        <v>214</v>
      </c>
      <c r="C7" s="160" t="s">
        <v>215</v>
      </c>
      <c r="D7" s="196" t="s">
        <v>217</v>
      </c>
      <c r="E7" s="196" t="s">
        <v>343</v>
      </c>
      <c r="F7" s="196" t="s">
        <v>357</v>
      </c>
    </row>
    <row r="8" spans="1:6" x14ac:dyDescent="0.25">
      <c r="A8" s="161"/>
      <c r="B8" s="161"/>
      <c r="C8" s="161"/>
      <c r="D8" s="197"/>
      <c r="E8" s="197"/>
      <c r="F8" s="197"/>
    </row>
    <row r="9" spans="1:6" x14ac:dyDescent="0.25">
      <c r="A9" s="112">
        <v>1</v>
      </c>
      <c r="B9" s="112">
        <v>2</v>
      </c>
      <c r="C9" s="112">
        <v>3</v>
      </c>
      <c r="D9" s="112">
        <v>4</v>
      </c>
      <c r="E9" s="112">
        <v>5</v>
      </c>
      <c r="F9" s="112">
        <v>6</v>
      </c>
    </row>
    <row r="10" spans="1:6" ht="18.75" x14ac:dyDescent="0.3">
      <c r="A10" s="142"/>
      <c r="B10" s="109" t="s">
        <v>293</v>
      </c>
      <c r="C10" s="110" t="s">
        <v>221</v>
      </c>
      <c r="D10" s="143">
        <v>287760</v>
      </c>
      <c r="E10" s="143">
        <v>281351</v>
      </c>
      <c r="F10" s="144">
        <v>97.77</v>
      </c>
    </row>
    <row r="11" spans="1:6" x14ac:dyDescent="0.25">
      <c r="A11" s="2">
        <v>1</v>
      </c>
      <c r="B11" s="73" t="s">
        <v>222</v>
      </c>
      <c r="C11" s="3" t="s">
        <v>0</v>
      </c>
      <c r="D11" s="89">
        <v>8147</v>
      </c>
      <c r="E11" s="89">
        <v>7948</v>
      </c>
      <c r="F11" s="3">
        <v>97.56</v>
      </c>
    </row>
    <row r="12" spans="1:6" x14ac:dyDescent="0.25">
      <c r="A12" s="2">
        <v>2</v>
      </c>
      <c r="B12" s="73" t="s">
        <v>223</v>
      </c>
      <c r="C12" s="3" t="s">
        <v>12</v>
      </c>
      <c r="D12" s="89">
        <v>37171</v>
      </c>
      <c r="E12" s="89">
        <v>36371</v>
      </c>
      <c r="F12" s="3">
        <v>97.85</v>
      </c>
    </row>
    <row r="13" spans="1:6" x14ac:dyDescent="0.25">
      <c r="A13" s="2">
        <v>3</v>
      </c>
      <c r="B13" s="73" t="s">
        <v>224</v>
      </c>
      <c r="C13" s="3" t="s">
        <v>20</v>
      </c>
      <c r="D13" s="89">
        <v>8151</v>
      </c>
      <c r="E13" s="89">
        <v>7964</v>
      </c>
      <c r="F13" s="3">
        <v>97.71</v>
      </c>
    </row>
    <row r="14" spans="1:6" x14ac:dyDescent="0.25">
      <c r="A14" s="2">
        <v>4</v>
      </c>
      <c r="B14" s="73" t="s">
        <v>225</v>
      </c>
      <c r="C14" s="3" t="s">
        <v>35</v>
      </c>
      <c r="D14" s="89">
        <v>8614</v>
      </c>
      <c r="E14" s="89">
        <v>8412</v>
      </c>
      <c r="F14" s="3">
        <v>97.65</v>
      </c>
    </row>
    <row r="15" spans="1:6" x14ac:dyDescent="0.25">
      <c r="A15" s="2">
        <v>5</v>
      </c>
      <c r="B15" s="73" t="s">
        <v>226</v>
      </c>
      <c r="C15" s="3" t="s">
        <v>44</v>
      </c>
      <c r="D15" s="89">
        <v>23724</v>
      </c>
      <c r="E15" s="89">
        <v>23119</v>
      </c>
      <c r="F15" s="3">
        <v>97.45</v>
      </c>
    </row>
    <row r="16" spans="1:6" x14ac:dyDescent="0.25">
      <c r="A16" s="2">
        <v>6</v>
      </c>
      <c r="B16" s="73" t="s">
        <v>227</v>
      </c>
      <c r="C16" s="3" t="s">
        <v>53</v>
      </c>
      <c r="D16" s="89">
        <v>27068</v>
      </c>
      <c r="E16" s="89">
        <v>26466</v>
      </c>
      <c r="F16" s="3">
        <v>97.78</v>
      </c>
    </row>
    <row r="17" spans="1:6" x14ac:dyDescent="0.25">
      <c r="A17" s="2">
        <v>7</v>
      </c>
      <c r="B17" s="73" t="s">
        <v>228</v>
      </c>
      <c r="C17" s="3" t="s">
        <v>67</v>
      </c>
      <c r="D17" s="89">
        <v>6883</v>
      </c>
      <c r="E17" s="89">
        <v>6733</v>
      </c>
      <c r="F17" s="3">
        <v>97.82</v>
      </c>
    </row>
    <row r="18" spans="1:6" x14ac:dyDescent="0.25">
      <c r="A18" s="2">
        <v>8</v>
      </c>
      <c r="B18" s="73" t="s">
        <v>229</v>
      </c>
      <c r="C18" s="3" t="s">
        <v>74</v>
      </c>
      <c r="D18" s="89">
        <v>22751</v>
      </c>
      <c r="E18" s="89">
        <v>22310</v>
      </c>
      <c r="F18" s="3">
        <v>98.06</v>
      </c>
    </row>
    <row r="19" spans="1:6" x14ac:dyDescent="0.25">
      <c r="A19" s="2">
        <v>9</v>
      </c>
      <c r="B19" s="73" t="s">
        <v>230</v>
      </c>
      <c r="C19" s="3" t="s">
        <v>83</v>
      </c>
      <c r="D19" s="89">
        <v>12807</v>
      </c>
      <c r="E19" s="89">
        <v>12508</v>
      </c>
      <c r="F19" s="3">
        <v>97.67</v>
      </c>
    </row>
    <row r="20" spans="1:6" x14ac:dyDescent="0.25">
      <c r="A20" s="2">
        <v>10</v>
      </c>
      <c r="B20" s="73" t="s">
        <v>231</v>
      </c>
      <c r="C20" s="3" t="s">
        <v>97</v>
      </c>
      <c r="D20" s="89">
        <v>8865</v>
      </c>
      <c r="E20" s="89">
        <v>8659</v>
      </c>
      <c r="F20" s="3">
        <v>97.68</v>
      </c>
    </row>
    <row r="21" spans="1:6" x14ac:dyDescent="0.25">
      <c r="A21" s="2">
        <v>11</v>
      </c>
      <c r="B21" s="73" t="s">
        <v>232</v>
      </c>
      <c r="C21" s="3" t="s">
        <v>104</v>
      </c>
      <c r="D21" s="89">
        <v>8989</v>
      </c>
      <c r="E21" s="89">
        <v>14426</v>
      </c>
      <c r="F21" s="3">
        <v>97.64</v>
      </c>
    </row>
    <row r="22" spans="1:6" x14ac:dyDescent="0.25">
      <c r="A22" s="2">
        <v>12</v>
      </c>
      <c r="B22" s="73" t="s">
        <v>233</v>
      </c>
      <c r="C22" s="3" t="s">
        <v>112</v>
      </c>
      <c r="D22" s="89">
        <v>13858</v>
      </c>
      <c r="E22" s="89">
        <v>8820</v>
      </c>
      <c r="F22" s="3">
        <v>98.12</v>
      </c>
    </row>
    <row r="23" spans="1:6" x14ac:dyDescent="0.25">
      <c r="A23" s="2">
        <v>13</v>
      </c>
      <c r="B23" s="73" t="s">
        <v>234</v>
      </c>
      <c r="C23" s="3" t="s">
        <v>122</v>
      </c>
      <c r="D23" s="89">
        <v>7347</v>
      </c>
      <c r="E23" s="89">
        <v>13558</v>
      </c>
      <c r="F23" s="3">
        <v>97.84</v>
      </c>
    </row>
    <row r="24" spans="1:6" x14ac:dyDescent="0.25">
      <c r="A24" s="2">
        <v>14</v>
      </c>
      <c r="B24" s="73" t="s">
        <v>235</v>
      </c>
      <c r="C24" s="3" t="s">
        <v>129</v>
      </c>
      <c r="D24" s="89">
        <v>6403</v>
      </c>
      <c r="E24" s="89">
        <v>7176</v>
      </c>
      <c r="F24" s="3">
        <v>97.67</v>
      </c>
    </row>
    <row r="25" spans="1:6" x14ac:dyDescent="0.25">
      <c r="A25" s="2">
        <v>15</v>
      </c>
      <c r="B25" s="73" t="s">
        <v>236</v>
      </c>
      <c r="C25" s="3" t="s">
        <v>135</v>
      </c>
      <c r="D25" s="89">
        <v>10262</v>
      </c>
      <c r="E25" s="89">
        <v>6285</v>
      </c>
      <c r="F25" s="3">
        <v>98.16</v>
      </c>
    </row>
    <row r="26" spans="1:6" x14ac:dyDescent="0.25">
      <c r="A26" s="2">
        <v>16</v>
      </c>
      <c r="B26" s="73" t="s">
        <v>237</v>
      </c>
      <c r="C26" s="3" t="s">
        <v>139</v>
      </c>
      <c r="D26" s="89">
        <v>5431</v>
      </c>
      <c r="E26" s="89">
        <v>10017</v>
      </c>
      <c r="F26" s="3">
        <v>97.61</v>
      </c>
    </row>
    <row r="27" spans="1:6" x14ac:dyDescent="0.25">
      <c r="A27" s="2">
        <v>17</v>
      </c>
      <c r="B27" s="73" t="s">
        <v>238</v>
      </c>
      <c r="C27" s="3" t="s">
        <v>149</v>
      </c>
      <c r="D27" s="89">
        <v>7911</v>
      </c>
      <c r="E27" s="89">
        <v>5316</v>
      </c>
      <c r="F27" s="3">
        <v>97.88</v>
      </c>
    </row>
    <row r="28" spans="1:6" x14ac:dyDescent="0.25">
      <c r="A28" s="2">
        <v>18</v>
      </c>
      <c r="B28" s="73" t="s">
        <v>239</v>
      </c>
      <c r="C28" s="3" t="s">
        <v>156</v>
      </c>
      <c r="D28" s="89">
        <v>11122</v>
      </c>
      <c r="E28" s="89">
        <v>7722</v>
      </c>
      <c r="F28" s="3">
        <v>97.61</v>
      </c>
    </row>
    <row r="29" spans="1:6" x14ac:dyDescent="0.25">
      <c r="A29" s="2">
        <v>19</v>
      </c>
      <c r="B29" s="73" t="s">
        <v>240</v>
      </c>
      <c r="C29" s="3" t="s">
        <v>169</v>
      </c>
      <c r="D29" s="89">
        <v>8209</v>
      </c>
      <c r="E29" s="89">
        <v>10877</v>
      </c>
      <c r="F29" s="3">
        <v>97.8</v>
      </c>
    </row>
    <row r="30" spans="1:6" x14ac:dyDescent="0.25">
      <c r="A30" s="2">
        <v>20</v>
      </c>
      <c r="B30" s="73" t="s">
        <v>241</v>
      </c>
      <c r="C30" s="3" t="s">
        <v>174</v>
      </c>
      <c r="D30" s="89">
        <v>11163</v>
      </c>
      <c r="E30" s="89">
        <v>8008</v>
      </c>
      <c r="F30" s="3">
        <v>97.55</v>
      </c>
    </row>
    <row r="31" spans="1:6" x14ac:dyDescent="0.25">
      <c r="A31" s="2">
        <v>21</v>
      </c>
      <c r="B31" s="73" t="s">
        <v>242</v>
      </c>
      <c r="C31" s="3" t="s">
        <v>178</v>
      </c>
      <c r="D31" s="89">
        <v>6549</v>
      </c>
      <c r="E31" s="89">
        <v>10948</v>
      </c>
      <c r="F31" s="3">
        <v>98.07</v>
      </c>
    </row>
    <row r="32" spans="1:6" x14ac:dyDescent="0.25">
      <c r="A32" s="2">
        <v>22</v>
      </c>
      <c r="B32" s="73" t="s">
        <v>243</v>
      </c>
      <c r="C32" s="3" t="s">
        <v>185</v>
      </c>
      <c r="D32" s="89">
        <v>7598</v>
      </c>
      <c r="E32" s="89">
        <v>6424</v>
      </c>
      <c r="F32" s="3">
        <v>98.09</v>
      </c>
    </row>
    <row r="33" spans="1:6" x14ac:dyDescent="0.25">
      <c r="A33" s="2">
        <v>23</v>
      </c>
      <c r="B33" s="73" t="s">
        <v>244</v>
      </c>
      <c r="C33" s="3" t="s">
        <v>190</v>
      </c>
      <c r="D33" s="89">
        <v>3962</v>
      </c>
      <c r="E33" s="89">
        <v>7421</v>
      </c>
      <c r="F33" s="3">
        <v>97.67</v>
      </c>
    </row>
    <row r="34" spans="1:6" x14ac:dyDescent="0.25">
      <c r="A34" s="2">
        <v>24</v>
      </c>
      <c r="B34" s="73" t="s">
        <v>245</v>
      </c>
      <c r="C34" s="3" t="s">
        <v>205</v>
      </c>
      <c r="D34" s="89">
        <v>3844</v>
      </c>
      <c r="E34" s="89">
        <v>3863</v>
      </c>
      <c r="F34" s="3">
        <v>97.5</v>
      </c>
    </row>
    <row r="35" spans="1:6" ht="15.75" x14ac:dyDescent="0.25">
      <c r="A35" s="99" t="s">
        <v>378</v>
      </c>
      <c r="B35" s="74"/>
      <c r="C35" s="74"/>
    </row>
  </sheetData>
  <mergeCells count="9">
    <mergeCell ref="F7:F8"/>
    <mergeCell ref="A4:F4"/>
    <mergeCell ref="A3:F3"/>
    <mergeCell ref="A5:F5"/>
    <mergeCell ref="A7:A8"/>
    <mergeCell ref="B7:B8"/>
    <mergeCell ref="C7:C8"/>
    <mergeCell ref="D7:D8"/>
    <mergeCell ref="E7:E8"/>
  </mergeCells>
  <printOptions horizontalCentered="1"/>
  <pageMargins left="0.51181102362204722" right="0.31496062992125984" top="0.55118110236220474" bottom="0.35433070866141736" header="0.31496062992125984" footer="0.31496062992125984"/>
  <pageSetup paperSize="9" scale="95" orientation="landscape" horizont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zoomScaleNormal="100" workbookViewId="0">
      <selection activeCell="F11" sqref="F11"/>
    </sheetView>
  </sheetViews>
  <sheetFormatPr defaultRowHeight="15" x14ac:dyDescent="0.25"/>
  <cols>
    <col min="1" max="1" width="5.140625" customWidth="1"/>
    <col min="2" max="2" width="18" bestFit="1" customWidth="1"/>
    <col min="3" max="3" width="22.140625" customWidth="1"/>
    <col min="4" max="4" width="17.7109375" customWidth="1"/>
    <col min="5" max="5" width="19.28515625" bestFit="1" customWidth="1"/>
    <col min="6" max="6" width="31.42578125" bestFit="1" customWidth="1"/>
  </cols>
  <sheetData>
    <row r="1" spans="1:6" ht="18" x14ac:dyDescent="0.25">
      <c r="A1" s="157" t="s">
        <v>339</v>
      </c>
      <c r="B1" s="157"/>
      <c r="C1" s="157"/>
      <c r="D1" s="157"/>
      <c r="E1" s="157"/>
      <c r="F1" s="157"/>
    </row>
    <row r="2" spans="1:6" ht="18" x14ac:dyDescent="0.25">
      <c r="A2" s="157" t="s">
        <v>346</v>
      </c>
      <c r="B2" s="157"/>
      <c r="C2" s="157"/>
      <c r="D2" s="157"/>
      <c r="E2" s="157"/>
      <c r="F2" s="157"/>
    </row>
    <row r="3" spans="1:6" ht="15.75" x14ac:dyDescent="0.25">
      <c r="A3" s="158" t="s">
        <v>368</v>
      </c>
      <c r="B3" s="158"/>
      <c r="C3" s="158"/>
      <c r="D3" s="158"/>
      <c r="E3" s="158"/>
      <c r="F3" s="158"/>
    </row>
    <row r="4" spans="1:6" x14ac:dyDescent="0.25">
      <c r="A4" s="1"/>
      <c r="B4" s="1"/>
    </row>
    <row r="5" spans="1:6" x14ac:dyDescent="0.25">
      <c r="A5" s="160" t="s">
        <v>212</v>
      </c>
      <c r="B5" s="160" t="s">
        <v>214</v>
      </c>
      <c r="C5" s="160" t="s">
        <v>215</v>
      </c>
      <c r="D5" s="196" t="s">
        <v>340</v>
      </c>
      <c r="E5" s="196" t="s">
        <v>216</v>
      </c>
      <c r="F5" s="196" t="s">
        <v>341</v>
      </c>
    </row>
    <row r="6" spans="1:6" x14ac:dyDescent="0.25">
      <c r="A6" s="161"/>
      <c r="B6" s="161"/>
      <c r="C6" s="161"/>
      <c r="D6" s="197"/>
      <c r="E6" s="197"/>
      <c r="F6" s="197"/>
    </row>
    <row r="7" spans="1:6" x14ac:dyDescent="0.25">
      <c r="A7" s="112">
        <v>1</v>
      </c>
      <c r="B7" s="112">
        <v>2</v>
      </c>
      <c r="C7" s="112">
        <v>3</v>
      </c>
      <c r="D7" s="112">
        <v>4</v>
      </c>
      <c r="E7" s="112">
        <v>5</v>
      </c>
      <c r="F7" s="112">
        <v>6</v>
      </c>
    </row>
    <row r="8" spans="1:6" ht="18.75" x14ac:dyDescent="0.3">
      <c r="A8" s="142"/>
      <c r="B8" s="145" t="s">
        <v>293</v>
      </c>
      <c r="C8" s="110" t="s">
        <v>221</v>
      </c>
      <c r="D8" s="111">
        <f>SUM(D9:D32)</f>
        <v>7679</v>
      </c>
      <c r="E8" s="111">
        <v>400918</v>
      </c>
      <c r="F8" s="146">
        <f>E8/D8</f>
        <v>52.209662716499544</v>
      </c>
    </row>
    <row r="9" spans="1:6" x14ac:dyDescent="0.25">
      <c r="A9" s="2">
        <v>1</v>
      </c>
      <c r="B9" s="73" t="s">
        <v>222</v>
      </c>
      <c r="C9" s="3" t="s">
        <v>0</v>
      </c>
      <c r="D9" s="82">
        <v>697.6</v>
      </c>
      <c r="E9" s="79">
        <v>11751</v>
      </c>
      <c r="F9" s="79">
        <f>E9/D9</f>
        <v>16.844896788990827</v>
      </c>
    </row>
    <row r="10" spans="1:6" x14ac:dyDescent="0.25">
      <c r="A10" s="2">
        <v>2</v>
      </c>
      <c r="B10" s="73" t="s">
        <v>223</v>
      </c>
      <c r="C10" s="3" t="s">
        <v>12</v>
      </c>
      <c r="D10" s="82">
        <v>820.1</v>
      </c>
      <c r="E10" s="79">
        <v>52320</v>
      </c>
      <c r="F10" s="79">
        <f>E10/D10</f>
        <v>63.797097914888425</v>
      </c>
    </row>
    <row r="11" spans="1:6" x14ac:dyDescent="0.25">
      <c r="A11" s="2">
        <v>3</v>
      </c>
      <c r="B11" s="73" t="s">
        <v>224</v>
      </c>
      <c r="C11" s="3" t="s">
        <v>20</v>
      </c>
      <c r="D11" s="82">
        <v>692.9</v>
      </c>
      <c r="E11" s="79">
        <v>11202</v>
      </c>
      <c r="F11" s="79">
        <f t="shared" ref="F11:F32" si="0">E11/D11</f>
        <v>16.166835041131478</v>
      </c>
    </row>
    <row r="12" spans="1:6" x14ac:dyDescent="0.25">
      <c r="A12" s="2">
        <v>4</v>
      </c>
      <c r="B12" s="73" t="s">
        <v>225</v>
      </c>
      <c r="C12" s="3" t="s">
        <v>35</v>
      </c>
      <c r="D12" s="82">
        <v>705.4</v>
      </c>
      <c r="E12" s="79">
        <v>12137</v>
      </c>
      <c r="F12" s="79">
        <f t="shared" si="0"/>
        <v>17.205840657782819</v>
      </c>
    </row>
    <row r="13" spans="1:6" x14ac:dyDescent="0.25">
      <c r="A13" s="2">
        <v>5</v>
      </c>
      <c r="B13" s="73" t="s">
        <v>226</v>
      </c>
      <c r="C13" s="3" t="s">
        <v>44</v>
      </c>
      <c r="D13" s="82">
        <v>193.5</v>
      </c>
      <c r="E13" s="79">
        <v>33714</v>
      </c>
      <c r="F13" s="79">
        <f t="shared" si="0"/>
        <v>174.23255813953489</v>
      </c>
    </row>
    <row r="14" spans="1:6" x14ac:dyDescent="0.25">
      <c r="A14" s="2">
        <v>6</v>
      </c>
      <c r="B14" s="73" t="s">
        <v>227</v>
      </c>
      <c r="C14" s="3" t="s">
        <v>53</v>
      </c>
      <c r="D14" s="82">
        <v>348.2</v>
      </c>
      <c r="E14" s="79">
        <v>37266</v>
      </c>
      <c r="F14" s="79">
        <f t="shared" si="0"/>
        <v>107.02469844916715</v>
      </c>
    </row>
    <row r="15" spans="1:6" x14ac:dyDescent="0.25">
      <c r="A15" s="2">
        <v>7</v>
      </c>
      <c r="B15" s="73" t="s">
        <v>228</v>
      </c>
      <c r="C15" s="3" t="s">
        <v>67</v>
      </c>
      <c r="D15" s="82">
        <v>177</v>
      </c>
      <c r="E15" s="79">
        <v>9237</v>
      </c>
      <c r="F15" s="79">
        <f t="shared" si="0"/>
        <v>52.186440677966104</v>
      </c>
    </row>
    <row r="16" spans="1:6" x14ac:dyDescent="0.25">
      <c r="A16" s="2">
        <v>8</v>
      </c>
      <c r="B16" s="73" t="s">
        <v>229</v>
      </c>
      <c r="C16" s="3" t="s">
        <v>74</v>
      </c>
      <c r="D16" s="82">
        <v>99</v>
      </c>
      <c r="E16" s="79">
        <v>31564</v>
      </c>
      <c r="F16" s="79">
        <f t="shared" si="0"/>
        <v>318.82828282828285</v>
      </c>
    </row>
    <row r="17" spans="1:6" x14ac:dyDescent="0.25">
      <c r="A17" s="2">
        <v>9</v>
      </c>
      <c r="B17" s="73" t="s">
        <v>230</v>
      </c>
      <c r="C17" s="3" t="s">
        <v>83</v>
      </c>
      <c r="D17" s="82">
        <v>190.6</v>
      </c>
      <c r="E17" s="79">
        <v>18046</v>
      </c>
      <c r="F17" s="79">
        <f t="shared" si="0"/>
        <v>94.679958027282268</v>
      </c>
    </row>
    <row r="18" spans="1:6" x14ac:dyDescent="0.25">
      <c r="A18" s="2">
        <v>10</v>
      </c>
      <c r="B18" s="73" t="s">
        <v>231</v>
      </c>
      <c r="C18" s="3" t="s">
        <v>97</v>
      </c>
      <c r="D18" s="82">
        <v>195</v>
      </c>
      <c r="E18" s="79">
        <v>11982</v>
      </c>
      <c r="F18" s="79">
        <f t="shared" si="0"/>
        <v>61.446153846153848</v>
      </c>
    </row>
    <row r="19" spans="1:6" x14ac:dyDescent="0.25">
      <c r="A19" s="2">
        <v>11</v>
      </c>
      <c r="B19" s="73" t="s">
        <v>232</v>
      </c>
      <c r="C19" s="3" t="s">
        <v>104</v>
      </c>
      <c r="D19" s="82">
        <v>131</v>
      </c>
      <c r="E19" s="79">
        <v>21360</v>
      </c>
      <c r="F19" s="79">
        <f t="shared" si="0"/>
        <v>163.05343511450383</v>
      </c>
    </row>
    <row r="20" spans="1:6" x14ac:dyDescent="0.25">
      <c r="A20" s="2">
        <v>12</v>
      </c>
      <c r="B20" s="73" t="s">
        <v>233</v>
      </c>
      <c r="C20" s="3" t="s">
        <v>112</v>
      </c>
      <c r="D20" s="82">
        <v>203</v>
      </c>
      <c r="E20" s="79">
        <v>12696</v>
      </c>
      <c r="F20" s="79">
        <f t="shared" si="0"/>
        <v>62.541871921182263</v>
      </c>
    </row>
    <row r="21" spans="1:6" x14ac:dyDescent="0.25">
      <c r="A21" s="2">
        <v>13</v>
      </c>
      <c r="B21" s="73" t="s">
        <v>234</v>
      </c>
      <c r="C21" s="3" t="s">
        <v>122</v>
      </c>
      <c r="D21" s="82">
        <v>182.3</v>
      </c>
      <c r="E21" s="79">
        <v>18995</v>
      </c>
      <c r="F21" s="79">
        <f t="shared" si="0"/>
        <v>104.19637959407569</v>
      </c>
    </row>
    <row r="22" spans="1:6" x14ac:dyDescent="0.25">
      <c r="A22" s="2">
        <v>14</v>
      </c>
      <c r="B22" s="73" t="s">
        <v>235</v>
      </c>
      <c r="C22" s="3" t="s">
        <v>129</v>
      </c>
      <c r="D22" s="82">
        <v>453</v>
      </c>
      <c r="E22" s="79">
        <v>10169</v>
      </c>
      <c r="F22" s="79">
        <f t="shared" si="0"/>
        <v>22.448123620309051</v>
      </c>
    </row>
    <row r="23" spans="1:6" x14ac:dyDescent="0.25">
      <c r="A23" s="2">
        <v>15</v>
      </c>
      <c r="B23" s="73" t="s">
        <v>236</v>
      </c>
      <c r="C23" s="3" t="s">
        <v>135</v>
      </c>
      <c r="D23" s="82">
        <v>507</v>
      </c>
      <c r="E23" s="79">
        <v>8723</v>
      </c>
      <c r="F23" s="79">
        <f t="shared" si="0"/>
        <v>17.205128205128204</v>
      </c>
    </row>
    <row r="24" spans="1:6" x14ac:dyDescent="0.25">
      <c r="A24" s="2">
        <v>16</v>
      </c>
      <c r="B24" s="73" t="s">
        <v>237</v>
      </c>
      <c r="C24" s="3" t="s">
        <v>139</v>
      </c>
      <c r="D24" s="82">
        <v>303</v>
      </c>
      <c r="E24" s="79">
        <v>14560</v>
      </c>
      <c r="F24" s="79">
        <f t="shared" si="0"/>
        <v>48.052805280528055</v>
      </c>
    </row>
    <row r="25" spans="1:6" x14ac:dyDescent="0.25">
      <c r="A25" s="2">
        <v>17</v>
      </c>
      <c r="B25" s="73" t="s">
        <v>238</v>
      </c>
      <c r="C25" s="3" t="s">
        <v>149</v>
      </c>
      <c r="D25" s="82">
        <v>242</v>
      </c>
      <c r="E25" s="79">
        <v>7494</v>
      </c>
      <c r="F25" s="79">
        <f t="shared" si="0"/>
        <v>30.966942148760332</v>
      </c>
    </row>
    <row r="26" spans="1:6" x14ac:dyDescent="0.25">
      <c r="A26" s="2">
        <v>18</v>
      </c>
      <c r="B26" s="73" t="s">
        <v>239</v>
      </c>
      <c r="C26" s="3" t="s">
        <v>156</v>
      </c>
      <c r="D26" s="82">
        <v>288</v>
      </c>
      <c r="E26" s="79">
        <v>11362</v>
      </c>
      <c r="F26" s="79">
        <f t="shared" si="0"/>
        <v>39.451388888888886</v>
      </c>
    </row>
    <row r="27" spans="1:6" x14ac:dyDescent="0.25">
      <c r="A27" s="2">
        <v>19</v>
      </c>
      <c r="B27" s="73" t="s">
        <v>240</v>
      </c>
      <c r="C27" s="3" t="s">
        <v>169</v>
      </c>
      <c r="D27" s="82">
        <v>124.1</v>
      </c>
      <c r="E27" s="79">
        <v>15119</v>
      </c>
      <c r="F27" s="79">
        <f t="shared" si="0"/>
        <v>121.82917002417406</v>
      </c>
    </row>
    <row r="28" spans="1:6" x14ac:dyDescent="0.25">
      <c r="A28" s="2">
        <v>20</v>
      </c>
      <c r="B28" s="73" t="s">
        <v>241</v>
      </c>
      <c r="C28" s="3" t="s">
        <v>174</v>
      </c>
      <c r="D28" s="82">
        <v>288</v>
      </c>
      <c r="E28" s="79">
        <v>11560</v>
      </c>
      <c r="F28" s="79">
        <f t="shared" si="0"/>
        <v>40.138888888888886</v>
      </c>
    </row>
    <row r="29" spans="1:6" x14ac:dyDescent="0.25">
      <c r="A29" s="2">
        <v>21</v>
      </c>
      <c r="B29" s="73" t="s">
        <v>242</v>
      </c>
      <c r="C29" s="3" t="s">
        <v>178</v>
      </c>
      <c r="D29" s="82">
        <v>53.7</v>
      </c>
      <c r="E29" s="79">
        <v>14966</v>
      </c>
      <c r="F29" s="79">
        <f t="shared" si="0"/>
        <v>278.69646182495342</v>
      </c>
    </row>
    <row r="30" spans="1:6" x14ac:dyDescent="0.25">
      <c r="A30" s="2">
        <v>22</v>
      </c>
      <c r="B30" s="73" t="s">
        <v>243</v>
      </c>
      <c r="C30" s="3" t="s">
        <v>185</v>
      </c>
      <c r="D30" s="82">
        <v>125.1</v>
      </c>
      <c r="E30" s="79">
        <v>8992</v>
      </c>
      <c r="F30" s="79">
        <f t="shared" si="0"/>
        <v>71.878497202238208</v>
      </c>
    </row>
    <row r="31" spans="1:6" x14ac:dyDescent="0.25">
      <c r="A31" s="2">
        <v>23</v>
      </c>
      <c r="B31" s="73" t="s">
        <v>244</v>
      </c>
      <c r="C31" s="3" t="s">
        <v>190</v>
      </c>
      <c r="D31" s="82">
        <v>155.6</v>
      </c>
      <c r="E31" s="79">
        <v>10503</v>
      </c>
      <c r="F31" s="79">
        <f t="shared" si="0"/>
        <v>67.5</v>
      </c>
    </row>
    <row r="32" spans="1:6" x14ac:dyDescent="0.25">
      <c r="A32" s="2">
        <v>24</v>
      </c>
      <c r="B32" s="73" t="s">
        <v>245</v>
      </c>
      <c r="C32" s="3" t="s">
        <v>205</v>
      </c>
      <c r="D32" s="82">
        <v>503.9</v>
      </c>
      <c r="E32" s="79">
        <v>5200</v>
      </c>
      <c r="F32" s="79">
        <f t="shared" si="0"/>
        <v>10.319507838856916</v>
      </c>
    </row>
    <row r="33" spans="1:6" ht="15.75" x14ac:dyDescent="0.25">
      <c r="A33" s="99" t="s">
        <v>378</v>
      </c>
      <c r="B33" s="74"/>
      <c r="C33" s="74"/>
      <c r="F33" s="76"/>
    </row>
  </sheetData>
  <mergeCells count="9">
    <mergeCell ref="A1:F1"/>
    <mergeCell ref="A2:F2"/>
    <mergeCell ref="A3:F3"/>
    <mergeCell ref="A5:A6"/>
    <mergeCell ref="B5:B6"/>
    <mergeCell ref="C5:C6"/>
    <mergeCell ref="D5:D6"/>
    <mergeCell ref="E5:E6"/>
    <mergeCell ref="F5:F6"/>
  </mergeCells>
  <printOptions horizontalCentered="1"/>
  <pageMargins left="0.51181102362204722" right="0.31496062992125984" top="0.55118110236220474" bottom="0.35433070866141736" header="0.31496062992125984" footer="0.31496062992125984"/>
  <pageSetup paperSize="9" scale="95" orientation="landscape" horizont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zoomScaleNormal="100" workbookViewId="0">
      <selection activeCell="J31" sqref="J31"/>
    </sheetView>
  </sheetViews>
  <sheetFormatPr defaultRowHeight="15" x14ac:dyDescent="0.25"/>
  <cols>
    <col min="1" max="1" width="4.85546875" customWidth="1"/>
    <col min="2" max="2" width="18" bestFit="1" customWidth="1"/>
    <col min="3" max="3" width="26.5703125" customWidth="1"/>
    <col min="4" max="4" width="23.42578125" customWidth="1"/>
    <col min="5" max="5" width="27.5703125" bestFit="1" customWidth="1"/>
  </cols>
  <sheetData>
    <row r="1" spans="1:6" ht="18" x14ac:dyDescent="0.25">
      <c r="A1" s="157" t="s">
        <v>337</v>
      </c>
      <c r="B1" s="157"/>
      <c r="C1" s="157"/>
      <c r="D1" s="157"/>
      <c r="E1" s="157"/>
    </row>
    <row r="2" spans="1:6" ht="18" x14ac:dyDescent="0.25">
      <c r="A2" s="157" t="s">
        <v>346</v>
      </c>
      <c r="B2" s="157"/>
      <c r="C2" s="157"/>
      <c r="D2" s="157"/>
      <c r="E2" s="157"/>
    </row>
    <row r="3" spans="1:6" ht="15.75" x14ac:dyDescent="0.25">
      <c r="A3" s="158" t="s">
        <v>368</v>
      </c>
      <c r="B3" s="158"/>
      <c r="C3" s="158"/>
      <c r="D3" s="158"/>
      <c r="E3" s="158"/>
      <c r="F3" s="68"/>
    </row>
    <row r="4" spans="1:6" x14ac:dyDescent="0.25">
      <c r="A4" s="1"/>
      <c r="B4" s="1"/>
    </row>
    <row r="5" spans="1:6" x14ac:dyDescent="0.25">
      <c r="A5" s="198" t="s">
        <v>212</v>
      </c>
      <c r="B5" s="198" t="s">
        <v>214</v>
      </c>
      <c r="C5" s="198" t="s">
        <v>215</v>
      </c>
      <c r="D5" s="200" t="s">
        <v>216</v>
      </c>
      <c r="E5" s="200" t="s">
        <v>338</v>
      </c>
    </row>
    <row r="6" spans="1:6" x14ac:dyDescent="0.25">
      <c r="A6" s="199"/>
      <c r="B6" s="199"/>
      <c r="C6" s="199"/>
      <c r="D6" s="201"/>
      <c r="E6" s="201"/>
    </row>
    <row r="7" spans="1:6" x14ac:dyDescent="0.25">
      <c r="A7" s="112">
        <v>1</v>
      </c>
      <c r="B7" s="112">
        <v>2</v>
      </c>
      <c r="C7" s="112">
        <v>3</v>
      </c>
      <c r="D7" s="112">
        <v>4</v>
      </c>
      <c r="E7" s="112">
        <v>5</v>
      </c>
    </row>
    <row r="8" spans="1:6" ht="18.75" x14ac:dyDescent="0.3">
      <c r="A8" s="142"/>
      <c r="B8" s="109" t="s">
        <v>293</v>
      </c>
      <c r="C8" s="110" t="s">
        <v>221</v>
      </c>
      <c r="D8" s="143">
        <v>400918</v>
      </c>
      <c r="E8" s="143">
        <v>100</v>
      </c>
    </row>
    <row r="9" spans="1:6" x14ac:dyDescent="0.25">
      <c r="A9" s="2">
        <v>1</v>
      </c>
      <c r="B9" s="73" t="s">
        <v>222</v>
      </c>
      <c r="C9" s="3" t="s">
        <v>0</v>
      </c>
      <c r="D9" s="79">
        <v>11751</v>
      </c>
      <c r="E9" s="83">
        <f>(D9/$D$8)*100</f>
        <v>2.9310233015230049</v>
      </c>
    </row>
    <row r="10" spans="1:6" x14ac:dyDescent="0.25">
      <c r="A10" s="2">
        <v>2</v>
      </c>
      <c r="B10" s="73" t="s">
        <v>223</v>
      </c>
      <c r="C10" s="3" t="s">
        <v>12</v>
      </c>
      <c r="D10" s="79">
        <v>52320</v>
      </c>
      <c r="E10" s="83">
        <f t="shared" ref="E10:E31" si="0">(D10/$D$8)*100</f>
        <v>13.05005013494031</v>
      </c>
    </row>
    <row r="11" spans="1:6" x14ac:dyDescent="0.25">
      <c r="A11" s="2">
        <v>3</v>
      </c>
      <c r="B11" s="73" t="s">
        <v>224</v>
      </c>
      <c r="C11" s="3" t="s">
        <v>20</v>
      </c>
      <c r="D11" s="79">
        <v>11202</v>
      </c>
      <c r="E11" s="83">
        <f t="shared" si="0"/>
        <v>2.7940875690290783</v>
      </c>
    </row>
    <row r="12" spans="1:6" x14ac:dyDescent="0.25">
      <c r="A12" s="2">
        <v>4</v>
      </c>
      <c r="B12" s="73" t="s">
        <v>225</v>
      </c>
      <c r="C12" s="3" t="s">
        <v>35</v>
      </c>
      <c r="D12" s="79">
        <v>12137</v>
      </c>
      <c r="E12" s="83">
        <f>(D12/$D$8)*100</f>
        <v>3.0273023411271129</v>
      </c>
    </row>
    <row r="13" spans="1:6" x14ac:dyDescent="0.25">
      <c r="A13" s="2">
        <v>5</v>
      </c>
      <c r="B13" s="73" t="s">
        <v>226</v>
      </c>
      <c r="C13" s="3" t="s">
        <v>44</v>
      </c>
      <c r="D13" s="79">
        <v>33714</v>
      </c>
      <c r="E13" s="83">
        <f>(D13/$D$8)*100</f>
        <v>8.4092008839712857</v>
      </c>
    </row>
    <row r="14" spans="1:6" x14ac:dyDescent="0.25">
      <c r="A14" s="2">
        <v>6</v>
      </c>
      <c r="B14" s="73" t="s">
        <v>227</v>
      </c>
      <c r="C14" s="3" t="s">
        <v>53</v>
      </c>
      <c r="D14" s="79">
        <v>37266</v>
      </c>
      <c r="E14" s="83">
        <f t="shared" si="0"/>
        <v>9.2951675903800783</v>
      </c>
    </row>
    <row r="15" spans="1:6" x14ac:dyDescent="0.25">
      <c r="A15" s="2">
        <v>7</v>
      </c>
      <c r="B15" s="73" t="s">
        <v>228</v>
      </c>
      <c r="C15" s="3" t="s">
        <v>67</v>
      </c>
      <c r="D15" s="79">
        <v>9237</v>
      </c>
      <c r="E15" s="83">
        <f t="shared" si="0"/>
        <v>2.3039624062775927</v>
      </c>
    </row>
    <row r="16" spans="1:6" x14ac:dyDescent="0.25">
      <c r="A16" s="2">
        <v>8</v>
      </c>
      <c r="B16" s="73" t="s">
        <v>229</v>
      </c>
      <c r="C16" s="3" t="s">
        <v>74</v>
      </c>
      <c r="D16" s="79">
        <v>31564</v>
      </c>
      <c r="E16" s="83">
        <f t="shared" si="0"/>
        <v>7.8729316219276759</v>
      </c>
    </row>
    <row r="17" spans="1:5" x14ac:dyDescent="0.25">
      <c r="A17" s="2">
        <v>9</v>
      </c>
      <c r="B17" s="73" t="s">
        <v>230</v>
      </c>
      <c r="C17" s="3" t="s">
        <v>83</v>
      </c>
      <c r="D17" s="79">
        <v>18046</v>
      </c>
      <c r="E17" s="83">
        <f t="shared" si="0"/>
        <v>4.5011698152739461</v>
      </c>
    </row>
    <row r="18" spans="1:5" x14ac:dyDescent="0.25">
      <c r="A18" s="2">
        <v>10</v>
      </c>
      <c r="B18" s="73" t="s">
        <v>231</v>
      </c>
      <c r="C18" s="3" t="s">
        <v>97</v>
      </c>
      <c r="D18" s="79">
        <v>11982</v>
      </c>
      <c r="E18" s="83">
        <f t="shared" si="0"/>
        <v>2.9886410687472251</v>
      </c>
    </row>
    <row r="19" spans="1:5" x14ac:dyDescent="0.25">
      <c r="A19" s="2">
        <v>11</v>
      </c>
      <c r="B19" s="73" t="s">
        <v>232</v>
      </c>
      <c r="C19" s="3" t="s">
        <v>104</v>
      </c>
      <c r="D19" s="79">
        <v>21360</v>
      </c>
      <c r="E19" s="83">
        <f t="shared" si="0"/>
        <v>5.3277727615123291</v>
      </c>
    </row>
    <row r="20" spans="1:5" x14ac:dyDescent="0.25">
      <c r="A20" s="2">
        <v>12</v>
      </c>
      <c r="B20" s="73" t="s">
        <v>233</v>
      </c>
      <c r="C20" s="3" t="s">
        <v>112</v>
      </c>
      <c r="D20" s="79">
        <v>12696</v>
      </c>
      <c r="E20" s="83">
        <f t="shared" si="0"/>
        <v>3.166732349258452</v>
      </c>
    </row>
    <row r="21" spans="1:5" x14ac:dyDescent="0.25">
      <c r="A21" s="2">
        <v>13</v>
      </c>
      <c r="B21" s="73" t="s">
        <v>234</v>
      </c>
      <c r="C21" s="3" t="s">
        <v>122</v>
      </c>
      <c r="D21" s="79">
        <v>18995</v>
      </c>
      <c r="E21" s="83">
        <f t="shared" si="0"/>
        <v>4.7378765732643577</v>
      </c>
    </row>
    <row r="22" spans="1:5" x14ac:dyDescent="0.25">
      <c r="A22" s="2">
        <v>14</v>
      </c>
      <c r="B22" s="73" t="s">
        <v>235</v>
      </c>
      <c r="C22" s="3" t="s">
        <v>129</v>
      </c>
      <c r="D22" s="79">
        <v>10169</v>
      </c>
      <c r="E22" s="83">
        <f t="shared" si="0"/>
        <v>2.5364288956844043</v>
      </c>
    </row>
    <row r="23" spans="1:5" x14ac:dyDescent="0.25">
      <c r="A23" s="2">
        <v>15</v>
      </c>
      <c r="B23" s="73" t="s">
        <v>236</v>
      </c>
      <c r="C23" s="3" t="s">
        <v>135</v>
      </c>
      <c r="D23" s="79">
        <v>8723</v>
      </c>
      <c r="E23" s="83">
        <f t="shared" si="0"/>
        <v>2.175756638514609</v>
      </c>
    </row>
    <row r="24" spans="1:5" x14ac:dyDescent="0.25">
      <c r="A24" s="2">
        <v>16</v>
      </c>
      <c r="B24" s="73" t="s">
        <v>237</v>
      </c>
      <c r="C24" s="3" t="s">
        <v>139</v>
      </c>
      <c r="D24" s="79">
        <v>14560</v>
      </c>
      <c r="E24" s="83">
        <f t="shared" si="0"/>
        <v>3.6316653280720743</v>
      </c>
    </row>
    <row r="25" spans="1:5" x14ac:dyDescent="0.25">
      <c r="A25" s="2">
        <v>17</v>
      </c>
      <c r="B25" s="73" t="s">
        <v>238</v>
      </c>
      <c r="C25" s="3" t="s">
        <v>149</v>
      </c>
      <c r="D25" s="79">
        <v>7494</v>
      </c>
      <c r="E25" s="83">
        <f t="shared" si="0"/>
        <v>1.8692101626766573</v>
      </c>
    </row>
    <row r="26" spans="1:5" x14ac:dyDescent="0.25">
      <c r="A26" s="2">
        <v>18</v>
      </c>
      <c r="B26" s="73" t="s">
        <v>239</v>
      </c>
      <c r="C26" s="3" t="s">
        <v>156</v>
      </c>
      <c r="D26" s="79">
        <v>11362</v>
      </c>
      <c r="E26" s="83">
        <f t="shared" si="0"/>
        <v>2.8339959792276725</v>
      </c>
    </row>
    <row r="27" spans="1:5" x14ac:dyDescent="0.25">
      <c r="A27" s="2">
        <v>19</v>
      </c>
      <c r="B27" s="73" t="s">
        <v>240</v>
      </c>
      <c r="C27" s="3" t="s">
        <v>169</v>
      </c>
      <c r="D27" s="79">
        <v>15119</v>
      </c>
      <c r="E27" s="83">
        <f t="shared" si="0"/>
        <v>3.771095336203413</v>
      </c>
    </row>
    <row r="28" spans="1:5" x14ac:dyDescent="0.25">
      <c r="A28" s="2">
        <v>20</v>
      </c>
      <c r="B28" s="73" t="s">
        <v>241</v>
      </c>
      <c r="C28" s="3" t="s">
        <v>174</v>
      </c>
      <c r="D28" s="79">
        <v>11560</v>
      </c>
      <c r="E28" s="83">
        <f t="shared" si="0"/>
        <v>2.8833826368484328</v>
      </c>
    </row>
    <row r="29" spans="1:5" x14ac:dyDescent="0.25">
      <c r="A29" s="2">
        <v>21</v>
      </c>
      <c r="B29" s="73" t="s">
        <v>242</v>
      </c>
      <c r="C29" s="3" t="s">
        <v>178</v>
      </c>
      <c r="D29" s="79">
        <v>14966</v>
      </c>
      <c r="E29" s="83">
        <f t="shared" si="0"/>
        <v>3.7329329189510077</v>
      </c>
    </row>
    <row r="30" spans="1:5" x14ac:dyDescent="0.25">
      <c r="A30" s="2">
        <v>22</v>
      </c>
      <c r="B30" s="73" t="s">
        <v>243</v>
      </c>
      <c r="C30" s="3" t="s">
        <v>185</v>
      </c>
      <c r="D30" s="79">
        <v>8992</v>
      </c>
      <c r="E30" s="83">
        <f t="shared" si="0"/>
        <v>2.2428526531609956</v>
      </c>
    </row>
    <row r="31" spans="1:5" x14ac:dyDescent="0.25">
      <c r="A31" s="2">
        <v>23</v>
      </c>
      <c r="B31" s="73" t="s">
        <v>244</v>
      </c>
      <c r="C31" s="3" t="s">
        <v>190</v>
      </c>
      <c r="D31" s="79">
        <v>10503</v>
      </c>
      <c r="E31" s="83">
        <f t="shared" si="0"/>
        <v>2.6197377019739698</v>
      </c>
    </row>
    <row r="32" spans="1:5" x14ac:dyDescent="0.25">
      <c r="A32" s="2">
        <v>24</v>
      </c>
      <c r="B32" s="73" t="s">
        <v>245</v>
      </c>
      <c r="C32" s="3" t="s">
        <v>205</v>
      </c>
      <c r="D32" s="79">
        <v>5200</v>
      </c>
      <c r="E32" s="83">
        <v>1.3004735448552942</v>
      </c>
    </row>
    <row r="33" spans="1:5" ht="15.75" x14ac:dyDescent="0.25">
      <c r="A33" s="99" t="s">
        <v>378</v>
      </c>
      <c r="B33" s="75"/>
      <c r="C33" s="75"/>
      <c r="D33" s="75"/>
      <c r="E33" s="75"/>
    </row>
  </sheetData>
  <mergeCells count="8">
    <mergeCell ref="A1:E1"/>
    <mergeCell ref="A2:E2"/>
    <mergeCell ref="A3:E3"/>
    <mergeCell ref="A5:A6"/>
    <mergeCell ref="B5:B6"/>
    <mergeCell ref="C5:C6"/>
    <mergeCell ref="D5:D6"/>
    <mergeCell ref="E5:E6"/>
  </mergeCells>
  <printOptions horizontalCentered="1"/>
  <pageMargins left="0.51181102362204722" right="0.31496062992125984" top="0.55118110236220474" bottom="0.35433070866141736" header="0.31496062992125984" footer="0.31496062992125984"/>
  <pageSetup paperSize="9" scale="95" orientation="landscape" horizont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2"/>
  <sheetViews>
    <sheetView zoomScale="85" zoomScaleNormal="85" workbookViewId="0">
      <selection activeCell="P30" sqref="P30"/>
    </sheetView>
  </sheetViews>
  <sheetFormatPr defaultRowHeight="15" x14ac:dyDescent="0.25"/>
  <cols>
    <col min="1" max="1" width="5.7109375" customWidth="1"/>
    <col min="2" max="2" width="20.28515625" customWidth="1"/>
    <col min="3" max="7" width="10.42578125" customWidth="1"/>
    <col min="8" max="8" width="11.85546875" customWidth="1"/>
    <col min="9" max="9" width="12.140625" customWidth="1"/>
    <col min="10" max="11" width="10.42578125" customWidth="1"/>
  </cols>
  <sheetData>
    <row r="1" spans="1:13" ht="18.75" x14ac:dyDescent="0.25">
      <c r="A1" s="190" t="s">
        <v>329</v>
      </c>
      <c r="B1" s="190"/>
      <c r="C1" s="190"/>
      <c r="D1" s="190"/>
      <c r="E1" s="190"/>
      <c r="F1" s="190"/>
      <c r="G1" s="190"/>
      <c r="H1" s="190"/>
      <c r="I1" s="190"/>
      <c r="J1" s="190"/>
    </row>
    <row r="2" spans="1:13" x14ac:dyDescent="0.25">
      <c r="A2" s="202" t="s">
        <v>366</v>
      </c>
      <c r="B2" s="202"/>
      <c r="C2" s="202"/>
      <c r="D2" s="202"/>
      <c r="E2" s="202"/>
      <c r="F2" s="202"/>
      <c r="G2" s="202"/>
      <c r="H2" s="202"/>
      <c r="I2" s="202"/>
      <c r="J2" s="202"/>
      <c r="K2" s="70"/>
      <c r="L2" s="70"/>
      <c r="M2" s="70"/>
    </row>
    <row r="4" spans="1:13" ht="24" x14ac:dyDescent="0.25">
      <c r="A4" s="139" t="s">
        <v>212</v>
      </c>
      <c r="B4" s="139" t="s">
        <v>215</v>
      </c>
      <c r="C4" s="139" t="s">
        <v>330</v>
      </c>
      <c r="D4" s="139" t="s">
        <v>332</v>
      </c>
      <c r="E4" s="139" t="s">
        <v>331</v>
      </c>
      <c r="F4" s="139" t="s">
        <v>333</v>
      </c>
      <c r="G4" s="139" t="s">
        <v>334</v>
      </c>
      <c r="H4" s="139" t="s">
        <v>335</v>
      </c>
      <c r="I4" s="139" t="s">
        <v>336</v>
      </c>
      <c r="J4" s="139" t="s">
        <v>216</v>
      </c>
    </row>
    <row r="5" spans="1:13" x14ac:dyDescent="0.25">
      <c r="A5" s="136">
        <v>1</v>
      </c>
      <c r="B5" s="136">
        <v>2</v>
      </c>
      <c r="C5" s="136">
        <v>3</v>
      </c>
      <c r="D5" s="136">
        <v>4</v>
      </c>
      <c r="E5" s="136">
        <v>5</v>
      </c>
      <c r="F5" s="136">
        <v>6</v>
      </c>
      <c r="G5" s="136">
        <v>7</v>
      </c>
      <c r="H5" s="136">
        <v>8</v>
      </c>
      <c r="I5" s="136">
        <v>9</v>
      </c>
      <c r="J5" s="136">
        <v>10</v>
      </c>
    </row>
    <row r="6" spans="1:13" x14ac:dyDescent="0.25">
      <c r="A6" s="71">
        <v>1</v>
      </c>
      <c r="B6" s="72" t="s">
        <v>0</v>
      </c>
      <c r="C6" s="84">
        <v>11751</v>
      </c>
      <c r="D6" s="84">
        <v>0</v>
      </c>
      <c r="E6" s="84">
        <v>0</v>
      </c>
      <c r="F6" s="84">
        <v>0</v>
      </c>
      <c r="G6" s="84">
        <v>0</v>
      </c>
      <c r="H6" s="84">
        <v>0</v>
      </c>
      <c r="I6" s="84">
        <v>0</v>
      </c>
      <c r="J6" s="84">
        <f>SUM(C6:I6)</f>
        <v>11751</v>
      </c>
    </row>
    <row r="7" spans="1:13" x14ac:dyDescent="0.25">
      <c r="A7" s="71">
        <v>2</v>
      </c>
      <c r="B7" s="72" t="s">
        <v>12</v>
      </c>
      <c r="C7" s="84">
        <v>50394</v>
      </c>
      <c r="D7" s="84">
        <v>280</v>
      </c>
      <c r="E7" s="84">
        <v>1556</v>
      </c>
      <c r="F7" s="84">
        <v>1</v>
      </c>
      <c r="G7" s="84">
        <v>85</v>
      </c>
      <c r="H7" s="84">
        <v>4</v>
      </c>
      <c r="I7" s="84">
        <v>0</v>
      </c>
      <c r="J7" s="84">
        <f t="shared" ref="J7:J29" si="0">SUM(C7:I7)</f>
        <v>52320</v>
      </c>
    </row>
    <row r="8" spans="1:13" x14ac:dyDescent="0.25">
      <c r="A8" s="71">
        <v>3</v>
      </c>
      <c r="B8" s="72" t="s">
        <v>20</v>
      </c>
      <c r="C8" s="84">
        <v>11200</v>
      </c>
      <c r="D8" s="84">
        <v>0</v>
      </c>
      <c r="E8" s="84">
        <v>2</v>
      </c>
      <c r="F8" s="84">
        <v>0</v>
      </c>
      <c r="G8" s="84">
        <v>0</v>
      </c>
      <c r="H8" s="84">
        <v>0</v>
      </c>
      <c r="I8" s="84">
        <v>0</v>
      </c>
      <c r="J8" s="84">
        <f t="shared" si="0"/>
        <v>11202</v>
      </c>
    </row>
    <row r="9" spans="1:13" x14ac:dyDescent="0.25">
      <c r="A9" s="71">
        <v>4</v>
      </c>
      <c r="B9" s="72" t="s">
        <v>35</v>
      </c>
      <c r="C9" s="84">
        <v>12131</v>
      </c>
      <c r="D9" s="84">
        <v>1</v>
      </c>
      <c r="E9" s="84">
        <v>5</v>
      </c>
      <c r="F9" s="84">
        <v>0</v>
      </c>
      <c r="G9" s="84">
        <v>0</v>
      </c>
      <c r="H9" s="84">
        <v>0</v>
      </c>
      <c r="I9" s="84">
        <v>0</v>
      </c>
      <c r="J9" s="84">
        <f t="shared" si="0"/>
        <v>12137</v>
      </c>
    </row>
    <row r="10" spans="1:13" x14ac:dyDescent="0.25">
      <c r="A10" s="71">
        <v>5</v>
      </c>
      <c r="B10" s="72" t="s">
        <v>44</v>
      </c>
      <c r="C10" s="84">
        <v>33559</v>
      </c>
      <c r="D10" s="84">
        <v>8</v>
      </c>
      <c r="E10" s="84">
        <v>124</v>
      </c>
      <c r="F10" s="84">
        <v>0</v>
      </c>
      <c r="G10" s="84">
        <v>23</v>
      </c>
      <c r="H10" s="84">
        <v>0</v>
      </c>
      <c r="I10" s="84">
        <v>0</v>
      </c>
      <c r="J10" s="84">
        <f t="shared" si="0"/>
        <v>33714</v>
      </c>
    </row>
    <row r="11" spans="1:13" x14ac:dyDescent="0.25">
      <c r="A11" s="71">
        <v>6</v>
      </c>
      <c r="B11" s="72" t="s">
        <v>53</v>
      </c>
      <c r="C11" s="84">
        <v>35960</v>
      </c>
      <c r="D11" s="84">
        <v>79</v>
      </c>
      <c r="E11" s="84">
        <v>1199</v>
      </c>
      <c r="F11" s="84">
        <v>12</v>
      </c>
      <c r="G11" s="84">
        <v>8</v>
      </c>
      <c r="H11" s="84">
        <v>0</v>
      </c>
      <c r="I11" s="84">
        <v>8</v>
      </c>
      <c r="J11" s="84">
        <f t="shared" si="0"/>
        <v>37266</v>
      </c>
    </row>
    <row r="12" spans="1:13" x14ac:dyDescent="0.25">
      <c r="A12" s="71">
        <v>7</v>
      </c>
      <c r="B12" s="72" t="s">
        <v>67</v>
      </c>
      <c r="C12" s="84">
        <v>9230</v>
      </c>
      <c r="D12" s="84">
        <v>0</v>
      </c>
      <c r="E12" s="84">
        <v>7</v>
      </c>
      <c r="F12" s="84">
        <v>0</v>
      </c>
      <c r="G12" s="84">
        <v>0</v>
      </c>
      <c r="H12" s="84">
        <v>0</v>
      </c>
      <c r="I12" s="84">
        <v>0</v>
      </c>
      <c r="J12" s="84">
        <f t="shared" si="0"/>
        <v>9237</v>
      </c>
    </row>
    <row r="13" spans="1:13" x14ac:dyDescent="0.25">
      <c r="A13" s="71">
        <v>8</v>
      </c>
      <c r="B13" s="72" t="s">
        <v>74</v>
      </c>
      <c r="C13" s="84">
        <v>30317</v>
      </c>
      <c r="D13" s="84">
        <v>190</v>
      </c>
      <c r="E13" s="84">
        <v>871</v>
      </c>
      <c r="F13" s="84">
        <v>0</v>
      </c>
      <c r="G13" s="84">
        <v>1</v>
      </c>
      <c r="H13" s="84">
        <v>0</v>
      </c>
      <c r="I13" s="84">
        <v>185</v>
      </c>
      <c r="J13" s="84">
        <f t="shared" si="0"/>
        <v>31564</v>
      </c>
    </row>
    <row r="14" spans="1:13" x14ac:dyDescent="0.25">
      <c r="A14" s="71">
        <v>9</v>
      </c>
      <c r="B14" s="72" t="s">
        <v>83</v>
      </c>
      <c r="C14" s="84">
        <v>18011</v>
      </c>
      <c r="D14" s="84">
        <v>3</v>
      </c>
      <c r="E14" s="84">
        <v>32</v>
      </c>
      <c r="F14" s="84">
        <v>0</v>
      </c>
      <c r="G14" s="84">
        <v>0</v>
      </c>
      <c r="H14" s="84">
        <v>0</v>
      </c>
      <c r="I14" s="84">
        <v>0</v>
      </c>
      <c r="J14" s="84">
        <f t="shared" si="0"/>
        <v>18046</v>
      </c>
    </row>
    <row r="15" spans="1:13" x14ac:dyDescent="0.25">
      <c r="A15" s="71">
        <v>10</v>
      </c>
      <c r="B15" s="72" t="s">
        <v>290</v>
      </c>
      <c r="C15" s="84">
        <v>11906</v>
      </c>
      <c r="D15" s="84">
        <v>24</v>
      </c>
      <c r="E15" s="84">
        <v>51</v>
      </c>
      <c r="F15" s="84">
        <v>0</v>
      </c>
      <c r="G15" s="84">
        <v>0</v>
      </c>
      <c r="H15" s="84">
        <v>0</v>
      </c>
      <c r="I15" s="84">
        <v>1</v>
      </c>
      <c r="J15" s="84">
        <f t="shared" si="0"/>
        <v>11982</v>
      </c>
    </row>
    <row r="16" spans="1:13" x14ac:dyDescent="0.25">
      <c r="A16" s="71">
        <v>11</v>
      </c>
      <c r="B16" s="72" t="s">
        <v>104</v>
      </c>
      <c r="C16" s="84">
        <v>20489</v>
      </c>
      <c r="D16" s="84">
        <v>97</v>
      </c>
      <c r="E16" s="84">
        <v>624</v>
      </c>
      <c r="F16" s="84">
        <v>3</v>
      </c>
      <c r="G16" s="84">
        <v>19</v>
      </c>
      <c r="H16" s="84">
        <v>0</v>
      </c>
      <c r="I16" s="84">
        <v>128</v>
      </c>
      <c r="J16" s="84">
        <f t="shared" si="0"/>
        <v>21360</v>
      </c>
    </row>
    <row r="17" spans="1:16" x14ac:dyDescent="0.25">
      <c r="A17" s="71">
        <v>12</v>
      </c>
      <c r="B17" s="72" t="s">
        <v>112</v>
      </c>
      <c r="C17" s="84">
        <v>12543</v>
      </c>
      <c r="D17" s="84">
        <v>58</v>
      </c>
      <c r="E17" s="84">
        <v>91</v>
      </c>
      <c r="F17" s="84">
        <v>0</v>
      </c>
      <c r="G17" s="84">
        <v>4</v>
      </c>
      <c r="H17" s="84">
        <v>0</v>
      </c>
      <c r="I17" s="84">
        <v>0</v>
      </c>
      <c r="J17" s="84">
        <f t="shared" si="0"/>
        <v>12696</v>
      </c>
    </row>
    <row r="18" spans="1:16" x14ac:dyDescent="0.25">
      <c r="A18" s="71">
        <v>13</v>
      </c>
      <c r="B18" s="72" t="s">
        <v>122</v>
      </c>
      <c r="C18" s="84">
        <v>18456</v>
      </c>
      <c r="D18" s="84">
        <v>41</v>
      </c>
      <c r="E18" s="84">
        <v>494</v>
      </c>
      <c r="F18" s="84">
        <v>3</v>
      </c>
      <c r="G18" s="84">
        <v>1</v>
      </c>
      <c r="H18" s="84">
        <v>0</v>
      </c>
      <c r="I18" s="84">
        <v>0</v>
      </c>
      <c r="J18" s="84">
        <f t="shared" si="0"/>
        <v>18995</v>
      </c>
    </row>
    <row r="19" spans="1:16" x14ac:dyDescent="0.25">
      <c r="A19" s="71">
        <v>14</v>
      </c>
      <c r="B19" s="72" t="s">
        <v>129</v>
      </c>
      <c r="C19" s="84">
        <v>10137</v>
      </c>
      <c r="D19" s="84">
        <v>2</v>
      </c>
      <c r="E19" s="84">
        <v>30</v>
      </c>
      <c r="F19" s="84">
        <v>0</v>
      </c>
      <c r="G19" s="84">
        <v>0</v>
      </c>
      <c r="H19" s="84">
        <v>0</v>
      </c>
      <c r="I19" s="84">
        <v>0</v>
      </c>
      <c r="J19" s="84">
        <f t="shared" si="0"/>
        <v>10169</v>
      </c>
    </row>
    <row r="20" spans="1:16" x14ac:dyDescent="0.25">
      <c r="A20" s="71">
        <v>15</v>
      </c>
      <c r="B20" s="72" t="s">
        <v>135</v>
      </c>
      <c r="C20" s="84">
        <v>8663</v>
      </c>
      <c r="D20" s="84">
        <v>12</v>
      </c>
      <c r="E20" s="84">
        <v>39</v>
      </c>
      <c r="F20" s="84">
        <v>0</v>
      </c>
      <c r="G20" s="84">
        <v>9</v>
      </c>
      <c r="H20" s="84">
        <v>0</v>
      </c>
      <c r="I20" s="84">
        <v>0</v>
      </c>
      <c r="J20" s="84">
        <f t="shared" si="0"/>
        <v>8723</v>
      </c>
    </row>
    <row r="21" spans="1:16" x14ac:dyDescent="0.25">
      <c r="A21" s="71">
        <v>16</v>
      </c>
      <c r="B21" s="72" t="s">
        <v>139</v>
      </c>
      <c r="C21" s="84">
        <v>14549</v>
      </c>
      <c r="D21" s="84">
        <v>0</v>
      </c>
      <c r="E21" s="84">
        <v>11</v>
      </c>
      <c r="F21" s="84">
        <v>0</v>
      </c>
      <c r="G21" s="84">
        <v>0</v>
      </c>
      <c r="H21" s="84">
        <v>0</v>
      </c>
      <c r="I21" s="84">
        <v>0</v>
      </c>
      <c r="J21" s="84">
        <f t="shared" si="0"/>
        <v>14560</v>
      </c>
    </row>
    <row r="22" spans="1:16" x14ac:dyDescent="0.25">
      <c r="A22" s="71">
        <v>17</v>
      </c>
      <c r="B22" s="72" t="s">
        <v>149</v>
      </c>
      <c r="C22" s="84">
        <v>7490</v>
      </c>
      <c r="D22" s="84">
        <v>0</v>
      </c>
      <c r="E22" s="84">
        <v>4</v>
      </c>
      <c r="F22" s="84">
        <v>0</v>
      </c>
      <c r="G22" s="84">
        <v>0</v>
      </c>
      <c r="H22" s="84">
        <v>0</v>
      </c>
      <c r="I22" s="84">
        <v>0</v>
      </c>
      <c r="J22" s="84">
        <f t="shared" si="0"/>
        <v>7494</v>
      </c>
    </row>
    <row r="23" spans="1:16" x14ac:dyDescent="0.25">
      <c r="A23" s="71">
        <v>18</v>
      </c>
      <c r="B23" s="72" t="s">
        <v>156</v>
      </c>
      <c r="C23" s="84">
        <v>11362</v>
      </c>
      <c r="D23" s="84">
        <v>0</v>
      </c>
      <c r="E23" s="84">
        <v>0</v>
      </c>
      <c r="F23" s="84">
        <v>0</v>
      </c>
      <c r="G23" s="84">
        <v>0</v>
      </c>
      <c r="H23" s="84">
        <v>0</v>
      </c>
      <c r="I23" s="84">
        <v>0</v>
      </c>
      <c r="J23" s="84">
        <f t="shared" si="0"/>
        <v>11362</v>
      </c>
      <c r="P23" s="100"/>
    </row>
    <row r="24" spans="1:16" x14ac:dyDescent="0.25">
      <c r="A24" s="71">
        <v>19</v>
      </c>
      <c r="B24" s="72" t="s">
        <v>169</v>
      </c>
      <c r="C24" s="84">
        <v>14475</v>
      </c>
      <c r="D24" s="84">
        <v>122</v>
      </c>
      <c r="E24" s="84">
        <v>522</v>
      </c>
      <c r="F24" s="84">
        <v>0</v>
      </c>
      <c r="G24" s="84">
        <v>0</v>
      </c>
      <c r="H24" s="84">
        <v>0</v>
      </c>
      <c r="I24" s="84">
        <v>0</v>
      </c>
      <c r="J24" s="84">
        <f t="shared" si="0"/>
        <v>15119</v>
      </c>
    </row>
    <row r="25" spans="1:16" x14ac:dyDescent="0.25">
      <c r="A25" s="71">
        <v>20</v>
      </c>
      <c r="B25" s="72" t="s">
        <v>174</v>
      </c>
      <c r="C25" s="84">
        <v>11342</v>
      </c>
      <c r="D25" s="84">
        <v>18</v>
      </c>
      <c r="E25" s="84">
        <v>200</v>
      </c>
      <c r="F25" s="84">
        <v>0</v>
      </c>
      <c r="G25" s="84">
        <v>0</v>
      </c>
      <c r="H25" s="84">
        <v>0</v>
      </c>
      <c r="I25" s="84">
        <v>0</v>
      </c>
      <c r="J25" s="84">
        <f t="shared" si="0"/>
        <v>11560</v>
      </c>
    </row>
    <row r="26" spans="1:16" x14ac:dyDescent="0.25">
      <c r="A26" s="71">
        <v>21</v>
      </c>
      <c r="B26" s="72" t="s">
        <v>178</v>
      </c>
      <c r="C26" s="84">
        <v>14726</v>
      </c>
      <c r="D26" s="84">
        <v>12</v>
      </c>
      <c r="E26" s="84">
        <v>228</v>
      </c>
      <c r="F26" s="84">
        <v>0</v>
      </c>
      <c r="G26" s="84">
        <v>0</v>
      </c>
      <c r="H26" s="84">
        <v>0</v>
      </c>
      <c r="I26" s="84">
        <v>0</v>
      </c>
      <c r="J26" s="84">
        <f t="shared" si="0"/>
        <v>14966</v>
      </c>
    </row>
    <row r="27" spans="1:16" x14ac:dyDescent="0.25">
      <c r="A27" s="71">
        <v>22</v>
      </c>
      <c r="B27" s="72" t="s">
        <v>185</v>
      </c>
      <c r="C27" s="84">
        <v>8764</v>
      </c>
      <c r="D27" s="84">
        <v>21</v>
      </c>
      <c r="E27" s="84">
        <v>204</v>
      </c>
      <c r="F27" s="84">
        <v>3</v>
      </c>
      <c r="G27" s="84">
        <v>0</v>
      </c>
      <c r="H27" s="84">
        <v>0</v>
      </c>
      <c r="I27" s="84">
        <v>0</v>
      </c>
      <c r="J27" s="84">
        <f t="shared" si="0"/>
        <v>8992</v>
      </c>
    </row>
    <row r="28" spans="1:16" x14ac:dyDescent="0.25">
      <c r="A28" s="71">
        <v>23</v>
      </c>
      <c r="B28" s="72" t="s">
        <v>190</v>
      </c>
      <c r="C28" s="84">
        <v>10503</v>
      </c>
      <c r="D28" s="84">
        <v>0</v>
      </c>
      <c r="E28" s="84">
        <v>0</v>
      </c>
      <c r="F28" s="84">
        <v>0</v>
      </c>
      <c r="G28" s="84">
        <v>0</v>
      </c>
      <c r="H28" s="84">
        <v>0</v>
      </c>
      <c r="I28" s="84">
        <v>0</v>
      </c>
      <c r="J28" s="84">
        <f t="shared" si="0"/>
        <v>10503</v>
      </c>
    </row>
    <row r="29" spans="1:16" x14ac:dyDescent="0.25">
      <c r="A29" s="71">
        <v>24</v>
      </c>
      <c r="B29" s="72" t="s">
        <v>205</v>
      </c>
      <c r="C29" s="84">
        <v>5186</v>
      </c>
      <c r="D29" s="84">
        <v>0</v>
      </c>
      <c r="E29" s="84">
        <v>14</v>
      </c>
      <c r="F29" s="84">
        <v>0</v>
      </c>
      <c r="G29" s="84">
        <v>0</v>
      </c>
      <c r="H29" s="84">
        <v>0</v>
      </c>
      <c r="I29" s="84">
        <v>0</v>
      </c>
      <c r="J29" s="84">
        <f t="shared" si="0"/>
        <v>5200</v>
      </c>
    </row>
    <row r="30" spans="1:16" ht="33.75" customHeight="1" x14ac:dyDescent="0.25">
      <c r="A30" s="191" t="s">
        <v>220</v>
      </c>
      <c r="B30" s="191"/>
      <c r="C30" s="147">
        <f t="shared" ref="C30:J30" si="1">SUM(C6:C29)</f>
        <v>393144</v>
      </c>
      <c r="D30" s="147">
        <f t="shared" si="1"/>
        <v>968</v>
      </c>
      <c r="E30" s="147">
        <f t="shared" si="1"/>
        <v>6308</v>
      </c>
      <c r="F30" s="147">
        <f t="shared" si="1"/>
        <v>22</v>
      </c>
      <c r="G30" s="147">
        <f t="shared" si="1"/>
        <v>150</v>
      </c>
      <c r="H30" s="147">
        <f t="shared" si="1"/>
        <v>4</v>
      </c>
      <c r="I30" s="147">
        <f t="shared" si="1"/>
        <v>322</v>
      </c>
      <c r="J30" s="147">
        <f t="shared" si="1"/>
        <v>400918</v>
      </c>
    </row>
    <row r="31" spans="1:16" x14ac:dyDescent="0.25">
      <c r="A31" s="203" t="s">
        <v>378</v>
      </c>
      <c r="B31" s="203"/>
      <c r="C31" s="203"/>
      <c r="D31" s="203"/>
      <c r="E31" s="203"/>
      <c r="F31" s="203"/>
    </row>
    <row r="32" spans="1:16" x14ac:dyDescent="0.25">
      <c r="A32" s="7"/>
    </row>
  </sheetData>
  <mergeCells count="4">
    <mergeCell ref="A1:J1"/>
    <mergeCell ref="A2:J2"/>
    <mergeCell ref="A30:B30"/>
    <mergeCell ref="A31:F31"/>
  </mergeCells>
  <printOptions horizontalCentered="1"/>
  <pageMargins left="1.1811023622047245" right="0" top="0.62992125984251968" bottom="0.74803149606299213" header="0.31496062992125984" footer="0.31496062992125984"/>
  <pageSetup paperSize="9" scale="90" orientation="landscape" horizont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J33"/>
  <sheetViews>
    <sheetView workbookViewId="0">
      <selection activeCell="N16" sqref="N16"/>
    </sheetView>
  </sheetViews>
  <sheetFormatPr defaultRowHeight="15" x14ac:dyDescent="0.25"/>
  <cols>
    <col min="2" max="2" width="4.85546875" customWidth="1"/>
    <col min="3" max="3" width="22.85546875" customWidth="1"/>
    <col min="4" max="4" width="15.42578125" customWidth="1"/>
    <col min="5" max="5" width="15.7109375" customWidth="1"/>
    <col min="6" max="6" width="13" customWidth="1"/>
    <col min="7" max="7" width="17.5703125" customWidth="1"/>
  </cols>
  <sheetData>
    <row r="3" spans="2:10" ht="18.75" x14ac:dyDescent="0.25">
      <c r="B3" s="202" t="s">
        <v>351</v>
      </c>
      <c r="C3" s="202"/>
      <c r="D3" s="202"/>
      <c r="E3" s="202"/>
      <c r="F3" s="202"/>
      <c r="G3" s="202"/>
      <c r="H3" s="85"/>
      <c r="I3" s="85"/>
      <c r="J3" s="85"/>
    </row>
    <row r="4" spans="2:10" x14ac:dyDescent="0.25">
      <c r="B4" s="204" t="s">
        <v>366</v>
      </c>
      <c r="C4" s="204"/>
      <c r="D4" s="204"/>
      <c r="E4" s="204"/>
      <c r="F4" s="204"/>
      <c r="G4" s="204"/>
      <c r="H4" s="70"/>
      <c r="I4" s="70"/>
      <c r="J4" s="70"/>
    </row>
    <row r="6" spans="2:10" ht="24" x14ac:dyDescent="0.25">
      <c r="B6" s="139" t="s">
        <v>212</v>
      </c>
      <c r="C6" s="139" t="s">
        <v>215</v>
      </c>
      <c r="D6" s="139" t="s">
        <v>216</v>
      </c>
      <c r="E6" s="139" t="s">
        <v>348</v>
      </c>
      <c r="F6" s="139" t="s">
        <v>349</v>
      </c>
      <c r="G6" s="139" t="s">
        <v>350</v>
      </c>
    </row>
    <row r="7" spans="2:10" x14ac:dyDescent="0.25">
      <c r="B7" s="136">
        <v>1</v>
      </c>
      <c r="C7" s="136">
        <v>2</v>
      </c>
      <c r="D7" s="148">
        <v>3</v>
      </c>
      <c r="E7" s="148">
        <v>4</v>
      </c>
      <c r="F7" s="148">
        <v>5</v>
      </c>
      <c r="G7" s="148">
        <v>6</v>
      </c>
    </row>
    <row r="8" spans="2:10" x14ac:dyDescent="0.25">
      <c r="B8" s="71">
        <v>1</v>
      </c>
      <c r="C8" s="86" t="s">
        <v>0</v>
      </c>
      <c r="D8" s="87">
        <f>SUM(E8:G8)</f>
        <v>11751</v>
      </c>
      <c r="E8" s="87">
        <v>3214</v>
      </c>
      <c r="F8" s="87">
        <v>7951</v>
      </c>
      <c r="G8" s="88">
        <v>586</v>
      </c>
    </row>
    <row r="9" spans="2:10" x14ac:dyDescent="0.25">
      <c r="B9" s="71">
        <v>2</v>
      </c>
      <c r="C9" s="86" t="s">
        <v>12</v>
      </c>
      <c r="D9" s="87">
        <f t="shared" ref="D9:D31" si="0">SUM(E9:G9)</f>
        <v>52320</v>
      </c>
      <c r="E9" s="87">
        <v>13183</v>
      </c>
      <c r="F9" s="87">
        <v>36463</v>
      </c>
      <c r="G9" s="87">
        <v>2674</v>
      </c>
    </row>
    <row r="10" spans="2:10" x14ac:dyDescent="0.25">
      <c r="B10" s="71">
        <v>3</v>
      </c>
      <c r="C10" s="86" t="s">
        <v>20</v>
      </c>
      <c r="D10" s="87">
        <f t="shared" si="0"/>
        <v>11202</v>
      </c>
      <c r="E10" s="87">
        <v>2663</v>
      </c>
      <c r="F10" s="87">
        <v>7953</v>
      </c>
      <c r="G10" s="88">
        <v>586</v>
      </c>
    </row>
    <row r="11" spans="2:10" x14ac:dyDescent="0.25">
      <c r="B11" s="71">
        <v>4</v>
      </c>
      <c r="C11" s="86" t="s">
        <v>35</v>
      </c>
      <c r="D11" s="87">
        <f t="shared" si="0"/>
        <v>12137</v>
      </c>
      <c r="E11" s="87">
        <v>3076</v>
      </c>
      <c r="F11" s="87">
        <v>8409</v>
      </c>
      <c r="G11" s="88">
        <v>652</v>
      </c>
    </row>
    <row r="12" spans="2:10" x14ac:dyDescent="0.25">
      <c r="B12" s="71">
        <v>5</v>
      </c>
      <c r="C12" s="86" t="s">
        <v>44</v>
      </c>
      <c r="D12" s="87">
        <f t="shared" si="0"/>
        <v>33714</v>
      </c>
      <c r="E12" s="87">
        <v>8617</v>
      </c>
      <c r="F12" s="87">
        <v>23424</v>
      </c>
      <c r="G12" s="87">
        <v>1673</v>
      </c>
    </row>
    <row r="13" spans="2:10" x14ac:dyDescent="0.25">
      <c r="B13" s="71">
        <v>6</v>
      </c>
      <c r="C13" s="86" t="s">
        <v>53</v>
      </c>
      <c r="D13" s="87">
        <f t="shared" si="0"/>
        <v>37266</v>
      </c>
      <c r="E13" s="87">
        <v>8786</v>
      </c>
      <c r="F13" s="87">
        <v>26408</v>
      </c>
      <c r="G13" s="87">
        <v>2072</v>
      </c>
    </row>
    <row r="14" spans="2:10" x14ac:dyDescent="0.25">
      <c r="B14" s="71">
        <v>7</v>
      </c>
      <c r="C14" s="86" t="s">
        <v>67</v>
      </c>
      <c r="D14" s="87">
        <f t="shared" si="0"/>
        <v>9237</v>
      </c>
      <c r="E14" s="87">
        <v>2009</v>
      </c>
      <c r="F14" s="87">
        <v>6695</v>
      </c>
      <c r="G14" s="88">
        <v>533</v>
      </c>
    </row>
    <row r="15" spans="2:10" x14ac:dyDescent="0.25">
      <c r="B15" s="71">
        <v>8</v>
      </c>
      <c r="C15" s="86" t="s">
        <v>74</v>
      </c>
      <c r="D15" s="87">
        <f t="shared" si="0"/>
        <v>31564</v>
      </c>
      <c r="E15" s="87">
        <v>7637</v>
      </c>
      <c r="F15" s="87">
        <v>21922</v>
      </c>
      <c r="G15" s="87">
        <v>2005</v>
      </c>
    </row>
    <row r="16" spans="2:10" x14ac:dyDescent="0.25">
      <c r="B16" s="71">
        <v>9</v>
      </c>
      <c r="C16" s="86" t="s">
        <v>83</v>
      </c>
      <c r="D16" s="87">
        <f t="shared" si="0"/>
        <v>18046</v>
      </c>
      <c r="E16" s="87">
        <v>4580</v>
      </c>
      <c r="F16" s="87">
        <v>12645</v>
      </c>
      <c r="G16" s="88">
        <v>821</v>
      </c>
    </row>
    <row r="17" spans="2:7" x14ac:dyDescent="0.25">
      <c r="B17" s="71">
        <v>10</v>
      </c>
      <c r="C17" s="86" t="s">
        <v>290</v>
      </c>
      <c r="D17" s="87">
        <f t="shared" si="0"/>
        <v>11982</v>
      </c>
      <c r="E17" s="87">
        <v>2701</v>
      </c>
      <c r="F17" s="87">
        <v>8474</v>
      </c>
      <c r="G17" s="88">
        <v>807</v>
      </c>
    </row>
    <row r="18" spans="2:7" x14ac:dyDescent="0.25">
      <c r="B18" s="71">
        <v>11</v>
      </c>
      <c r="C18" s="86" t="s">
        <v>104</v>
      </c>
      <c r="D18" s="87">
        <f t="shared" si="0"/>
        <v>21360</v>
      </c>
      <c r="E18" s="87">
        <v>5722</v>
      </c>
      <c r="F18" s="87">
        <v>14872</v>
      </c>
      <c r="G18" s="88">
        <v>766</v>
      </c>
    </row>
    <row r="19" spans="2:7" x14ac:dyDescent="0.25">
      <c r="B19" s="71">
        <v>12</v>
      </c>
      <c r="C19" s="86" t="s">
        <v>112</v>
      </c>
      <c r="D19" s="87">
        <f t="shared" si="0"/>
        <v>12696</v>
      </c>
      <c r="E19" s="87">
        <v>3257</v>
      </c>
      <c r="F19" s="87">
        <v>8820</v>
      </c>
      <c r="G19" s="88">
        <v>619</v>
      </c>
    </row>
    <row r="20" spans="2:7" x14ac:dyDescent="0.25">
      <c r="B20" s="71">
        <v>13</v>
      </c>
      <c r="C20" s="86" t="s">
        <v>122</v>
      </c>
      <c r="D20" s="87">
        <f t="shared" si="0"/>
        <v>18995</v>
      </c>
      <c r="E20" s="87">
        <v>4397</v>
      </c>
      <c r="F20" s="87">
        <v>13350</v>
      </c>
      <c r="G20" s="87">
        <v>1248</v>
      </c>
    </row>
    <row r="21" spans="2:7" x14ac:dyDescent="0.25">
      <c r="B21" s="71">
        <v>14</v>
      </c>
      <c r="C21" s="86" t="s">
        <v>129</v>
      </c>
      <c r="D21" s="87">
        <f t="shared" si="0"/>
        <v>10169</v>
      </c>
      <c r="E21" s="87">
        <v>2436</v>
      </c>
      <c r="F21" s="87">
        <v>7120</v>
      </c>
      <c r="G21" s="88">
        <v>613</v>
      </c>
    </row>
    <row r="22" spans="2:7" x14ac:dyDescent="0.25">
      <c r="B22" s="71">
        <v>15</v>
      </c>
      <c r="C22" s="86" t="s">
        <v>135</v>
      </c>
      <c r="D22" s="87">
        <f t="shared" si="0"/>
        <v>8723</v>
      </c>
      <c r="E22" s="87">
        <v>2017</v>
      </c>
      <c r="F22" s="87">
        <v>6103</v>
      </c>
      <c r="G22" s="88">
        <v>603</v>
      </c>
    </row>
    <row r="23" spans="2:7" x14ac:dyDescent="0.25">
      <c r="B23" s="71">
        <v>16</v>
      </c>
      <c r="C23" s="86" t="s">
        <v>139</v>
      </c>
      <c r="D23" s="87">
        <f t="shared" si="0"/>
        <v>14560</v>
      </c>
      <c r="E23" s="87">
        <v>3755</v>
      </c>
      <c r="F23" s="87">
        <v>10170</v>
      </c>
      <c r="G23" s="88">
        <v>635</v>
      </c>
    </row>
    <row r="24" spans="2:7" x14ac:dyDescent="0.25">
      <c r="B24" s="71">
        <v>17</v>
      </c>
      <c r="C24" s="86" t="s">
        <v>149</v>
      </c>
      <c r="D24" s="87">
        <f t="shared" si="0"/>
        <v>7494</v>
      </c>
      <c r="E24" s="87">
        <v>1833</v>
      </c>
      <c r="F24" s="87">
        <v>5208</v>
      </c>
      <c r="G24" s="88">
        <v>453</v>
      </c>
    </row>
    <row r="25" spans="2:7" x14ac:dyDescent="0.25">
      <c r="B25" s="71">
        <v>18</v>
      </c>
      <c r="C25" s="86" t="s">
        <v>156</v>
      </c>
      <c r="D25" s="87">
        <f t="shared" si="0"/>
        <v>11362</v>
      </c>
      <c r="E25" s="87">
        <v>2962</v>
      </c>
      <c r="F25" s="87">
        <v>7930</v>
      </c>
      <c r="G25" s="88">
        <v>470</v>
      </c>
    </row>
    <row r="26" spans="2:7" x14ac:dyDescent="0.25">
      <c r="B26" s="71">
        <v>19</v>
      </c>
      <c r="C26" s="86" t="s">
        <v>169</v>
      </c>
      <c r="D26" s="87">
        <f t="shared" si="0"/>
        <v>15119</v>
      </c>
      <c r="E26" s="87">
        <v>3427</v>
      </c>
      <c r="F26" s="87">
        <v>10504</v>
      </c>
      <c r="G26" s="87">
        <v>1188</v>
      </c>
    </row>
    <row r="27" spans="2:7" x14ac:dyDescent="0.25">
      <c r="B27" s="71">
        <v>20</v>
      </c>
      <c r="C27" s="86" t="s">
        <v>174</v>
      </c>
      <c r="D27" s="87">
        <f t="shared" si="0"/>
        <v>11560</v>
      </c>
      <c r="E27" s="87">
        <v>2891</v>
      </c>
      <c r="F27" s="87">
        <v>7914</v>
      </c>
      <c r="G27" s="88">
        <v>755</v>
      </c>
    </row>
    <row r="28" spans="2:7" x14ac:dyDescent="0.25">
      <c r="B28" s="71">
        <v>21</v>
      </c>
      <c r="C28" s="86" t="s">
        <v>178</v>
      </c>
      <c r="D28" s="87">
        <f t="shared" si="0"/>
        <v>14966</v>
      </c>
      <c r="E28">
        <v>3293</v>
      </c>
      <c r="F28">
        <v>10758</v>
      </c>
      <c r="G28">
        <v>915</v>
      </c>
    </row>
    <row r="29" spans="2:7" x14ac:dyDescent="0.25">
      <c r="B29" s="71">
        <v>22</v>
      </c>
      <c r="C29" s="86" t="s">
        <v>185</v>
      </c>
      <c r="D29" s="87">
        <f t="shared" si="0"/>
        <v>8992</v>
      </c>
      <c r="E29" s="87">
        <v>2143</v>
      </c>
      <c r="F29" s="87">
        <v>6352</v>
      </c>
      <c r="G29" s="88">
        <v>497</v>
      </c>
    </row>
    <row r="30" spans="2:7" x14ac:dyDescent="0.25">
      <c r="B30" s="71">
        <v>23</v>
      </c>
      <c r="C30" s="86" t="s">
        <v>190</v>
      </c>
      <c r="D30" s="87">
        <f t="shared" si="0"/>
        <v>10503</v>
      </c>
      <c r="E30" s="87">
        <v>2506</v>
      </c>
      <c r="F30" s="87">
        <v>7307</v>
      </c>
      <c r="G30" s="88">
        <v>690</v>
      </c>
    </row>
    <row r="31" spans="2:7" x14ac:dyDescent="0.25">
      <c r="B31" s="71">
        <v>24</v>
      </c>
      <c r="C31" s="86" t="s">
        <v>205</v>
      </c>
      <c r="D31" s="87">
        <f t="shared" si="0"/>
        <v>5200</v>
      </c>
      <c r="E31" s="87">
        <v>1094</v>
      </c>
      <c r="F31" s="87">
        <v>3763</v>
      </c>
      <c r="G31" s="88">
        <v>343</v>
      </c>
    </row>
    <row r="32" spans="2:7" ht="15.75" x14ac:dyDescent="0.25">
      <c r="B32" s="191" t="s">
        <v>220</v>
      </c>
      <c r="C32" s="205"/>
      <c r="D32" s="149">
        <f>SUM(D8:D31)</f>
        <v>400918</v>
      </c>
      <c r="E32" s="149">
        <f>SUM(E8:E31)</f>
        <v>98199</v>
      </c>
      <c r="F32" s="149">
        <f>SUM(F8:F31)</f>
        <v>280515</v>
      </c>
      <c r="G32" s="149">
        <f>SUM(G8:G31)</f>
        <v>22204</v>
      </c>
    </row>
    <row r="33" spans="2:7" x14ac:dyDescent="0.25">
      <c r="B33" s="203" t="s">
        <v>378</v>
      </c>
      <c r="C33" s="203"/>
      <c r="D33" s="203"/>
      <c r="E33" s="203"/>
      <c r="F33" s="203"/>
      <c r="G33" s="203"/>
    </row>
  </sheetData>
  <mergeCells count="4">
    <mergeCell ref="B3:G3"/>
    <mergeCell ref="B4:G4"/>
    <mergeCell ref="B32:C32"/>
    <mergeCell ref="B33:G3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N33"/>
  <sheetViews>
    <sheetView zoomScale="85" zoomScaleNormal="85" workbookViewId="0">
      <selection activeCell="B4" sqref="B4:H4"/>
    </sheetView>
  </sheetViews>
  <sheetFormatPr defaultRowHeight="15" x14ac:dyDescent="0.25"/>
  <cols>
    <col min="2" max="2" width="6.5703125" customWidth="1"/>
    <col min="3" max="3" width="22.5703125" customWidth="1"/>
    <col min="4" max="4" width="15" customWidth="1"/>
    <col min="5" max="5" width="21.5703125" customWidth="1"/>
    <col min="6" max="6" width="14.85546875" customWidth="1"/>
    <col min="7" max="7" width="11.7109375" customWidth="1"/>
    <col min="8" max="8" width="13.42578125" customWidth="1"/>
  </cols>
  <sheetData>
    <row r="3" spans="2:8" ht="15.75" x14ac:dyDescent="0.25">
      <c r="B3" s="206" t="s">
        <v>358</v>
      </c>
      <c r="C3" s="206"/>
      <c r="D3" s="206"/>
      <c r="E3" s="206"/>
      <c r="F3" s="206"/>
      <c r="G3" s="206"/>
      <c r="H3" s="206"/>
    </row>
    <row r="4" spans="2:8" ht="15.75" x14ac:dyDescent="0.25">
      <c r="B4" s="206" t="s">
        <v>366</v>
      </c>
      <c r="C4" s="206"/>
      <c r="D4" s="206"/>
      <c r="E4" s="206"/>
      <c r="F4" s="206"/>
      <c r="G4" s="206"/>
      <c r="H4" s="206"/>
    </row>
    <row r="5" spans="2:8" ht="15.75" x14ac:dyDescent="0.25">
      <c r="B5" s="90"/>
      <c r="C5" s="90"/>
      <c r="D5" s="90"/>
      <c r="E5" s="90"/>
      <c r="F5" s="90"/>
      <c r="G5" s="90"/>
      <c r="H5" s="90"/>
    </row>
    <row r="6" spans="2:8" ht="47.25" x14ac:dyDescent="0.25">
      <c r="B6" s="105" t="s">
        <v>212</v>
      </c>
      <c r="C6" s="105" t="s">
        <v>215</v>
      </c>
      <c r="D6" s="105" t="s">
        <v>353</v>
      </c>
      <c r="E6" s="105" t="s">
        <v>354</v>
      </c>
      <c r="F6" s="105" t="s">
        <v>355</v>
      </c>
      <c r="G6" s="106" t="s">
        <v>356</v>
      </c>
      <c r="H6" s="105" t="s">
        <v>357</v>
      </c>
    </row>
    <row r="7" spans="2:8" ht="15.75" x14ac:dyDescent="0.25">
      <c r="B7" s="152">
        <v>1</v>
      </c>
      <c r="C7" s="152">
        <v>2</v>
      </c>
      <c r="D7" s="153">
        <v>3</v>
      </c>
      <c r="E7" s="153">
        <v>4</v>
      </c>
      <c r="F7" s="153">
        <v>5</v>
      </c>
      <c r="G7" s="154">
        <v>6</v>
      </c>
      <c r="H7" s="152">
        <v>7</v>
      </c>
    </row>
    <row r="8" spans="2:8" ht="18" customHeight="1" x14ac:dyDescent="0.25">
      <c r="B8" s="91">
        <v>1</v>
      </c>
      <c r="C8" s="92" t="s">
        <v>0</v>
      </c>
      <c r="D8" s="93">
        <v>3819</v>
      </c>
      <c r="E8" s="93">
        <v>1948</v>
      </c>
      <c r="F8" s="93">
        <v>1868</v>
      </c>
      <c r="G8" s="94">
        <v>3816</v>
      </c>
      <c r="H8" s="95">
        <v>99.92</v>
      </c>
    </row>
    <row r="9" spans="2:8" ht="18" customHeight="1" x14ac:dyDescent="0.25">
      <c r="B9" s="91">
        <v>2</v>
      </c>
      <c r="C9" s="92" t="s">
        <v>12</v>
      </c>
      <c r="D9" s="93">
        <v>16076</v>
      </c>
      <c r="E9" s="93">
        <v>8295</v>
      </c>
      <c r="F9" s="93">
        <v>7741</v>
      </c>
      <c r="G9" s="94">
        <v>16036</v>
      </c>
      <c r="H9" s="95">
        <v>99.75</v>
      </c>
    </row>
    <row r="10" spans="2:8" ht="18" customHeight="1" x14ac:dyDescent="0.25">
      <c r="B10" s="91">
        <v>3</v>
      </c>
      <c r="C10" s="92" t="s">
        <v>20</v>
      </c>
      <c r="D10" s="93">
        <v>3257</v>
      </c>
      <c r="E10" s="93">
        <v>1691</v>
      </c>
      <c r="F10" s="93">
        <v>1558</v>
      </c>
      <c r="G10" s="94">
        <v>3249</v>
      </c>
      <c r="H10" s="95">
        <v>99.75</v>
      </c>
    </row>
    <row r="11" spans="2:8" ht="18" customHeight="1" x14ac:dyDescent="0.25">
      <c r="B11" s="91">
        <v>4</v>
      </c>
      <c r="C11" s="92" t="s">
        <v>35</v>
      </c>
      <c r="D11" s="93">
        <v>3739</v>
      </c>
      <c r="E11" s="93">
        <v>1901</v>
      </c>
      <c r="F11" s="93">
        <v>1828</v>
      </c>
      <c r="G11" s="94">
        <v>3729</v>
      </c>
      <c r="H11" s="95">
        <v>99.73</v>
      </c>
    </row>
    <row r="12" spans="2:8" ht="18" customHeight="1" x14ac:dyDescent="0.25">
      <c r="B12" s="91">
        <v>5</v>
      </c>
      <c r="C12" s="92" t="s">
        <v>44</v>
      </c>
      <c r="D12" s="93">
        <v>10637</v>
      </c>
      <c r="E12" s="93">
        <v>5501</v>
      </c>
      <c r="F12" s="93">
        <v>5097</v>
      </c>
      <c r="G12" s="94">
        <v>10598</v>
      </c>
      <c r="H12" s="95">
        <v>99.63</v>
      </c>
    </row>
    <row r="13" spans="2:8" ht="18" customHeight="1" x14ac:dyDescent="0.25">
      <c r="B13" s="91">
        <v>6</v>
      </c>
      <c r="C13" s="92" t="s">
        <v>53</v>
      </c>
      <c r="D13" s="93">
        <v>10899</v>
      </c>
      <c r="E13" s="93">
        <v>5602</v>
      </c>
      <c r="F13" s="93">
        <v>5256</v>
      </c>
      <c r="G13" s="94">
        <v>10858</v>
      </c>
      <c r="H13" s="95">
        <v>99.62</v>
      </c>
    </row>
    <row r="14" spans="2:8" ht="18" customHeight="1" x14ac:dyDescent="0.25">
      <c r="B14" s="91">
        <v>7</v>
      </c>
      <c r="C14" s="92" t="s">
        <v>67</v>
      </c>
      <c r="D14" s="93">
        <v>2517</v>
      </c>
      <c r="E14" s="93">
        <v>1296</v>
      </c>
      <c r="F14" s="93">
        <v>1210</v>
      </c>
      <c r="G14" s="94">
        <v>2506</v>
      </c>
      <c r="H14" s="95">
        <v>99.56</v>
      </c>
    </row>
    <row r="15" spans="2:8" ht="18" customHeight="1" x14ac:dyDescent="0.25">
      <c r="B15" s="91">
        <v>8</v>
      </c>
      <c r="C15" s="92" t="s">
        <v>74</v>
      </c>
      <c r="D15" s="93">
        <v>9306</v>
      </c>
      <c r="E15" s="93">
        <v>4766</v>
      </c>
      <c r="F15" s="93">
        <v>4515</v>
      </c>
      <c r="G15" s="94">
        <v>9281</v>
      </c>
      <c r="H15" s="95">
        <v>99.73</v>
      </c>
    </row>
    <row r="16" spans="2:8" ht="18" customHeight="1" x14ac:dyDescent="0.25">
      <c r="B16" s="91">
        <v>9</v>
      </c>
      <c r="C16" s="92" t="s">
        <v>83</v>
      </c>
      <c r="D16" s="93">
        <v>5563</v>
      </c>
      <c r="E16" s="93">
        <v>2825</v>
      </c>
      <c r="F16" s="93">
        <v>2709</v>
      </c>
      <c r="G16" s="94">
        <v>5534</v>
      </c>
      <c r="H16" s="95">
        <v>99.48</v>
      </c>
    </row>
    <row r="17" spans="2:14" ht="18" customHeight="1" x14ac:dyDescent="0.25">
      <c r="B17" s="91">
        <v>10</v>
      </c>
      <c r="C17" s="92" t="s">
        <v>290</v>
      </c>
      <c r="D17" s="93">
        <v>3341</v>
      </c>
      <c r="E17" s="93">
        <v>1683</v>
      </c>
      <c r="F17" s="93">
        <v>1648</v>
      </c>
      <c r="G17" s="94">
        <v>3331</v>
      </c>
      <c r="H17" s="95">
        <v>99.7</v>
      </c>
    </row>
    <row r="18" spans="2:14" ht="18" customHeight="1" x14ac:dyDescent="0.25">
      <c r="B18" s="91">
        <v>11</v>
      </c>
      <c r="C18" s="92" t="s">
        <v>104</v>
      </c>
      <c r="D18" s="93">
        <v>6987</v>
      </c>
      <c r="E18" s="93">
        <v>3595</v>
      </c>
      <c r="F18" s="93">
        <v>3362</v>
      </c>
      <c r="G18" s="94">
        <v>6957</v>
      </c>
      <c r="H18" s="95">
        <v>99.57</v>
      </c>
    </row>
    <row r="19" spans="2:14" ht="18" customHeight="1" x14ac:dyDescent="0.25">
      <c r="B19" s="91">
        <v>12</v>
      </c>
      <c r="C19" s="92" t="s">
        <v>112</v>
      </c>
      <c r="D19" s="93">
        <v>3895</v>
      </c>
      <c r="E19" s="93">
        <v>2018</v>
      </c>
      <c r="F19" s="93">
        <v>1867</v>
      </c>
      <c r="G19" s="94">
        <v>3885</v>
      </c>
      <c r="H19" s="95">
        <v>99.74</v>
      </c>
    </row>
    <row r="20" spans="2:14" ht="18" customHeight="1" x14ac:dyDescent="0.25">
      <c r="B20" s="91">
        <v>13</v>
      </c>
      <c r="C20" s="92" t="s">
        <v>122</v>
      </c>
      <c r="D20" s="93">
        <v>5477</v>
      </c>
      <c r="E20" s="93">
        <v>2818</v>
      </c>
      <c r="F20" s="93">
        <v>2652</v>
      </c>
      <c r="G20" s="94">
        <v>5470</v>
      </c>
      <c r="H20" s="95">
        <v>99.87</v>
      </c>
      <c r="N20" s="100"/>
    </row>
    <row r="21" spans="2:14" ht="18" customHeight="1" x14ac:dyDescent="0.25">
      <c r="B21" s="91">
        <v>14</v>
      </c>
      <c r="C21" s="92" t="s">
        <v>129</v>
      </c>
      <c r="D21" s="93">
        <v>3004</v>
      </c>
      <c r="E21" s="93">
        <v>1530</v>
      </c>
      <c r="F21" s="93">
        <v>1466</v>
      </c>
      <c r="G21" s="94">
        <v>2996</v>
      </c>
      <c r="H21" s="95">
        <v>99.73</v>
      </c>
    </row>
    <row r="22" spans="2:14" ht="18" customHeight="1" x14ac:dyDescent="0.25">
      <c r="B22" s="91">
        <v>15</v>
      </c>
      <c r="C22" s="92" t="s">
        <v>135</v>
      </c>
      <c r="D22" s="93">
        <v>2474</v>
      </c>
      <c r="E22" s="93">
        <v>1303</v>
      </c>
      <c r="F22" s="93">
        <v>1164</v>
      </c>
      <c r="G22" s="94">
        <v>2467</v>
      </c>
      <c r="H22" s="95">
        <v>99.72</v>
      </c>
    </row>
    <row r="23" spans="2:14" ht="18" customHeight="1" x14ac:dyDescent="0.25">
      <c r="B23" s="91">
        <v>16</v>
      </c>
      <c r="C23" s="92" t="s">
        <v>139</v>
      </c>
      <c r="D23" s="93">
        <v>4550</v>
      </c>
      <c r="E23" s="93">
        <v>2320</v>
      </c>
      <c r="F23" s="93">
        <v>2221</v>
      </c>
      <c r="G23" s="94">
        <v>4541</v>
      </c>
      <c r="H23" s="95">
        <v>99.8</v>
      </c>
    </row>
    <row r="24" spans="2:14" ht="18" customHeight="1" x14ac:dyDescent="0.25">
      <c r="B24" s="91">
        <v>17</v>
      </c>
      <c r="C24" s="92" t="s">
        <v>149</v>
      </c>
      <c r="D24" s="93">
        <v>2185</v>
      </c>
      <c r="E24" s="93">
        <v>1124</v>
      </c>
      <c r="F24" s="93">
        <v>1055</v>
      </c>
      <c r="G24" s="94">
        <v>2179</v>
      </c>
      <c r="H24" s="95">
        <v>99.73</v>
      </c>
    </row>
    <row r="25" spans="2:14" ht="18" customHeight="1" x14ac:dyDescent="0.25">
      <c r="B25" s="91">
        <v>18</v>
      </c>
      <c r="C25" s="92" t="s">
        <v>156</v>
      </c>
      <c r="D25" s="93">
        <v>3662</v>
      </c>
      <c r="E25" s="93">
        <v>1908</v>
      </c>
      <c r="F25" s="93">
        <v>1748</v>
      </c>
      <c r="G25" s="94">
        <v>3656</v>
      </c>
      <c r="H25" s="95">
        <v>99.84</v>
      </c>
    </row>
    <row r="26" spans="2:14" ht="18" customHeight="1" x14ac:dyDescent="0.25">
      <c r="B26" s="91">
        <v>19</v>
      </c>
      <c r="C26" s="92" t="s">
        <v>169</v>
      </c>
      <c r="D26" s="93">
        <v>4259</v>
      </c>
      <c r="E26" s="93">
        <v>2209</v>
      </c>
      <c r="F26" s="93">
        <v>2043</v>
      </c>
      <c r="G26" s="94">
        <v>4252</v>
      </c>
      <c r="H26" s="95">
        <v>99.84</v>
      </c>
    </row>
    <row r="27" spans="2:14" ht="18" customHeight="1" x14ac:dyDescent="0.25">
      <c r="B27" s="91">
        <v>20</v>
      </c>
      <c r="C27" s="92" t="s">
        <v>174</v>
      </c>
      <c r="D27" s="93">
        <v>3572</v>
      </c>
      <c r="E27" s="93">
        <v>1843</v>
      </c>
      <c r="F27" s="93">
        <v>1723</v>
      </c>
      <c r="G27" s="94">
        <v>3566</v>
      </c>
      <c r="H27" s="95">
        <v>99.83</v>
      </c>
    </row>
    <row r="28" spans="2:14" ht="18" customHeight="1" x14ac:dyDescent="0.25">
      <c r="B28" s="91">
        <v>21</v>
      </c>
      <c r="C28" s="92" t="s">
        <v>178</v>
      </c>
      <c r="D28" s="93">
        <v>4040</v>
      </c>
      <c r="E28" s="93">
        <v>2020</v>
      </c>
      <c r="F28" s="93">
        <v>2002</v>
      </c>
      <c r="G28" s="94">
        <v>4022</v>
      </c>
      <c r="H28" s="95">
        <v>99.55</v>
      </c>
    </row>
    <row r="29" spans="2:14" ht="18" customHeight="1" x14ac:dyDescent="0.25">
      <c r="B29" s="91">
        <v>22</v>
      </c>
      <c r="C29" s="92" t="s">
        <v>185</v>
      </c>
      <c r="D29" s="93">
        <v>2586</v>
      </c>
      <c r="E29" s="93">
        <v>1333</v>
      </c>
      <c r="F29" s="93">
        <v>1242</v>
      </c>
      <c r="G29" s="94">
        <v>2575</v>
      </c>
      <c r="H29" s="95">
        <v>99.57</v>
      </c>
    </row>
    <row r="30" spans="2:14" ht="18" customHeight="1" x14ac:dyDescent="0.25">
      <c r="B30" s="91">
        <v>23</v>
      </c>
      <c r="C30" s="92" t="s">
        <v>190</v>
      </c>
      <c r="D30" s="93">
        <v>3100</v>
      </c>
      <c r="E30" s="93">
        <v>1603</v>
      </c>
      <c r="F30" s="93">
        <v>1495</v>
      </c>
      <c r="G30" s="94">
        <v>3098</v>
      </c>
      <c r="H30" s="95">
        <v>99.94</v>
      </c>
    </row>
    <row r="31" spans="2:14" ht="18" customHeight="1" x14ac:dyDescent="0.25">
      <c r="B31" s="91">
        <v>24</v>
      </c>
      <c r="C31" s="92" t="s">
        <v>205</v>
      </c>
      <c r="D31" s="93">
        <v>1346</v>
      </c>
      <c r="E31" s="93">
        <v>684</v>
      </c>
      <c r="F31" s="93">
        <v>660</v>
      </c>
      <c r="G31" s="94">
        <v>1344</v>
      </c>
      <c r="H31" s="95">
        <v>99.85</v>
      </c>
    </row>
    <row r="32" spans="2:14" ht="15.75" x14ac:dyDescent="0.25">
      <c r="B32" s="191" t="s">
        <v>220</v>
      </c>
      <c r="C32" s="205"/>
      <c r="D32" s="149">
        <f>SUM(D8:D31)</f>
        <v>120291</v>
      </c>
      <c r="E32" s="149">
        <f>SUM(E8:E31)</f>
        <v>61816</v>
      </c>
      <c r="F32" s="149">
        <f>SUM(F8:F31)</f>
        <v>58130</v>
      </c>
      <c r="G32" s="150">
        <f>SUM(G8:G31)</f>
        <v>119946</v>
      </c>
      <c r="H32" s="151">
        <f>SUM(H8:H31)/24</f>
        <v>99.72708333333334</v>
      </c>
    </row>
    <row r="33" spans="2:8" ht="15.75" x14ac:dyDescent="0.25">
      <c r="B33" s="99" t="s">
        <v>378</v>
      </c>
      <c r="C33" s="96"/>
      <c r="D33" s="90"/>
      <c r="E33" s="90"/>
      <c r="F33" s="90"/>
      <c r="G33" s="90"/>
      <c r="H33" s="90"/>
    </row>
  </sheetData>
  <mergeCells count="3">
    <mergeCell ref="B32:C32"/>
    <mergeCell ref="B3:H3"/>
    <mergeCell ref="B4:H4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90" orientation="landscape" horizontalDpi="4294967293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2"/>
  <sheetViews>
    <sheetView zoomScale="85" zoomScaleNormal="85" workbookViewId="0">
      <selection activeCell="M10" sqref="M10"/>
    </sheetView>
  </sheetViews>
  <sheetFormatPr defaultRowHeight="15" x14ac:dyDescent="0.25"/>
  <cols>
    <col min="2" max="2" width="5.85546875" customWidth="1"/>
    <col min="3" max="3" width="21.85546875" customWidth="1"/>
    <col min="4" max="4" width="14.140625" customWidth="1"/>
    <col min="5" max="5" width="20.42578125" customWidth="1"/>
    <col min="6" max="6" width="23.7109375" customWidth="1"/>
    <col min="7" max="8" width="17.28515625" customWidth="1"/>
  </cols>
  <sheetData>
    <row r="2" spans="2:8" ht="15.75" x14ac:dyDescent="0.25">
      <c r="B2" s="206" t="s">
        <v>359</v>
      </c>
      <c r="C2" s="206"/>
      <c r="D2" s="206"/>
      <c r="E2" s="206"/>
      <c r="F2" s="206"/>
      <c r="G2" s="206"/>
      <c r="H2" s="206"/>
    </row>
    <row r="3" spans="2:8" ht="15.75" x14ac:dyDescent="0.25">
      <c r="B3" s="206" t="s">
        <v>366</v>
      </c>
      <c r="C3" s="206"/>
      <c r="D3" s="206"/>
      <c r="E3" s="206"/>
      <c r="F3" s="206"/>
      <c r="G3" s="206"/>
      <c r="H3" s="206"/>
    </row>
    <row r="4" spans="2:8" ht="15.75" x14ac:dyDescent="0.25">
      <c r="B4" s="90"/>
      <c r="C4" s="90"/>
      <c r="D4" s="90"/>
      <c r="E4" s="90"/>
      <c r="F4" s="90"/>
      <c r="G4" s="90"/>
      <c r="H4" s="90"/>
    </row>
    <row r="5" spans="2:8" ht="47.25" x14ac:dyDescent="0.25">
      <c r="B5" s="105" t="s">
        <v>212</v>
      </c>
      <c r="C5" s="105" t="s">
        <v>215</v>
      </c>
      <c r="D5" s="105" t="s">
        <v>360</v>
      </c>
      <c r="E5" s="105" t="s">
        <v>361</v>
      </c>
      <c r="F5" s="105" t="s">
        <v>362</v>
      </c>
      <c r="G5" s="106" t="s">
        <v>356</v>
      </c>
      <c r="H5" s="105" t="s">
        <v>357</v>
      </c>
    </row>
    <row r="6" spans="2:8" ht="15.75" x14ac:dyDescent="0.25">
      <c r="B6" s="152">
        <v>1</v>
      </c>
      <c r="C6" s="152">
        <v>2</v>
      </c>
      <c r="D6" s="153">
        <v>3</v>
      </c>
      <c r="E6" s="153">
        <v>4</v>
      </c>
      <c r="F6" s="153">
        <v>5</v>
      </c>
      <c r="G6" s="154">
        <v>6</v>
      </c>
      <c r="H6" s="152">
        <v>7</v>
      </c>
    </row>
    <row r="7" spans="2:8" ht="17.25" customHeight="1" x14ac:dyDescent="0.25">
      <c r="B7" s="91">
        <v>1</v>
      </c>
      <c r="C7" s="92" t="s">
        <v>0</v>
      </c>
      <c r="D7" s="93">
        <v>3604</v>
      </c>
      <c r="E7" s="93">
        <v>771</v>
      </c>
      <c r="F7" s="93">
        <v>751</v>
      </c>
      <c r="G7" s="93">
        <v>1522</v>
      </c>
      <c r="H7" s="97">
        <f>G7/D7*100</f>
        <v>42.230854605993343</v>
      </c>
    </row>
    <row r="8" spans="2:8" ht="17.25" customHeight="1" x14ac:dyDescent="0.25">
      <c r="B8" s="91">
        <v>2</v>
      </c>
      <c r="C8" s="92" t="s">
        <v>12</v>
      </c>
      <c r="D8" s="93">
        <v>15149</v>
      </c>
      <c r="E8" s="93">
        <v>4073</v>
      </c>
      <c r="F8" s="93">
        <v>3866</v>
      </c>
      <c r="G8" s="93">
        <v>7939</v>
      </c>
      <c r="H8" s="97">
        <f t="shared" ref="H8:H30" si="0">G8/D8*100</f>
        <v>52.406099412502471</v>
      </c>
    </row>
    <row r="9" spans="2:8" ht="17.25" customHeight="1" x14ac:dyDescent="0.25">
      <c r="B9" s="91">
        <v>3</v>
      </c>
      <c r="C9" s="92" t="s">
        <v>20</v>
      </c>
      <c r="D9" s="93">
        <v>3051</v>
      </c>
      <c r="E9" s="93">
        <v>822</v>
      </c>
      <c r="F9" s="93">
        <v>755</v>
      </c>
      <c r="G9" s="93">
        <v>1577</v>
      </c>
      <c r="H9" s="97">
        <f t="shared" si="0"/>
        <v>51.687971156997705</v>
      </c>
    </row>
    <row r="10" spans="2:8" ht="17.25" customHeight="1" x14ac:dyDescent="0.25">
      <c r="B10" s="91">
        <v>4</v>
      </c>
      <c r="C10" s="92" t="s">
        <v>35</v>
      </c>
      <c r="D10" s="93">
        <v>3523</v>
      </c>
      <c r="E10" s="93">
        <v>694</v>
      </c>
      <c r="F10" s="93">
        <v>679</v>
      </c>
      <c r="G10" s="93">
        <v>1373</v>
      </c>
      <c r="H10" s="97">
        <f t="shared" si="0"/>
        <v>38.972466647743396</v>
      </c>
    </row>
    <row r="11" spans="2:8" ht="17.25" customHeight="1" x14ac:dyDescent="0.25">
      <c r="B11" s="91">
        <v>5</v>
      </c>
      <c r="C11" s="92" t="s">
        <v>44</v>
      </c>
      <c r="D11" s="93">
        <v>9990</v>
      </c>
      <c r="E11" s="93">
        <v>2397</v>
      </c>
      <c r="F11" s="93">
        <v>2265</v>
      </c>
      <c r="G11" s="93">
        <v>4662</v>
      </c>
      <c r="H11" s="97">
        <f t="shared" si="0"/>
        <v>46.666666666666664</v>
      </c>
    </row>
    <row r="12" spans="2:8" ht="17.25" customHeight="1" x14ac:dyDescent="0.25">
      <c r="B12" s="91">
        <v>6</v>
      </c>
      <c r="C12" s="92" t="s">
        <v>53</v>
      </c>
      <c r="D12" s="93">
        <v>10198</v>
      </c>
      <c r="E12" s="93">
        <v>2778</v>
      </c>
      <c r="F12" s="93">
        <v>2508</v>
      </c>
      <c r="G12" s="93">
        <v>5286</v>
      </c>
      <c r="H12" s="97">
        <f t="shared" si="0"/>
        <v>51.833692880957052</v>
      </c>
    </row>
    <row r="13" spans="2:8" ht="17.25" customHeight="1" x14ac:dyDescent="0.25">
      <c r="B13" s="91">
        <v>7</v>
      </c>
      <c r="C13" s="92" t="s">
        <v>67</v>
      </c>
      <c r="D13" s="93">
        <v>2354</v>
      </c>
      <c r="E13" s="93">
        <v>473</v>
      </c>
      <c r="F13" s="93">
        <v>452</v>
      </c>
      <c r="G13" s="93">
        <v>925</v>
      </c>
      <c r="H13" s="97">
        <f t="shared" si="0"/>
        <v>39.294817332200509</v>
      </c>
    </row>
    <row r="14" spans="2:8" ht="17.25" customHeight="1" x14ac:dyDescent="0.25">
      <c r="B14" s="91">
        <v>8</v>
      </c>
      <c r="C14" s="92" t="s">
        <v>74</v>
      </c>
      <c r="D14" s="93">
        <v>8814</v>
      </c>
      <c r="E14" s="93">
        <v>2866</v>
      </c>
      <c r="F14" s="93">
        <v>2827</v>
      </c>
      <c r="G14" s="93">
        <v>5693</v>
      </c>
      <c r="H14" s="97">
        <f t="shared" si="0"/>
        <v>64.590424324937601</v>
      </c>
    </row>
    <row r="15" spans="2:8" ht="17.25" customHeight="1" x14ac:dyDescent="0.25">
      <c r="B15" s="91">
        <v>9</v>
      </c>
      <c r="C15" s="92" t="s">
        <v>83</v>
      </c>
      <c r="D15" s="93">
        <v>5239</v>
      </c>
      <c r="E15" s="93">
        <v>1188</v>
      </c>
      <c r="F15" s="93">
        <v>1187</v>
      </c>
      <c r="G15" s="93">
        <v>2375</v>
      </c>
      <c r="H15" s="97">
        <f t="shared" si="0"/>
        <v>45.333078831838137</v>
      </c>
    </row>
    <row r="16" spans="2:8" ht="17.25" customHeight="1" x14ac:dyDescent="0.25">
      <c r="B16" s="91">
        <v>10</v>
      </c>
      <c r="C16" s="92" t="s">
        <v>290</v>
      </c>
      <c r="D16" s="93">
        <v>3117</v>
      </c>
      <c r="E16" s="93">
        <v>742</v>
      </c>
      <c r="F16" s="93">
        <v>714</v>
      </c>
      <c r="G16" s="93">
        <v>1456</v>
      </c>
      <c r="H16" s="97">
        <f t="shared" si="0"/>
        <v>46.711581649021497</v>
      </c>
    </row>
    <row r="17" spans="2:8" ht="17.25" customHeight="1" x14ac:dyDescent="0.25">
      <c r="B17" s="91">
        <v>11</v>
      </c>
      <c r="C17" s="92" t="s">
        <v>104</v>
      </c>
      <c r="D17" s="93">
        <v>6585</v>
      </c>
      <c r="E17" s="93">
        <v>1693</v>
      </c>
      <c r="F17" s="93">
        <v>1621</v>
      </c>
      <c r="G17" s="93">
        <v>3314</v>
      </c>
      <c r="H17" s="97">
        <f t="shared" si="0"/>
        <v>50.326499620349274</v>
      </c>
    </row>
    <row r="18" spans="2:8" ht="17.25" customHeight="1" x14ac:dyDescent="0.25">
      <c r="B18" s="91">
        <v>12</v>
      </c>
      <c r="C18" s="92" t="s">
        <v>112</v>
      </c>
      <c r="D18" s="93">
        <v>3707</v>
      </c>
      <c r="E18" s="93">
        <v>950</v>
      </c>
      <c r="F18" s="93">
        <v>861</v>
      </c>
      <c r="G18" s="93">
        <v>1811</v>
      </c>
      <c r="H18" s="97">
        <f t="shared" si="0"/>
        <v>48.853520366873482</v>
      </c>
    </row>
    <row r="19" spans="2:8" ht="17.25" customHeight="1" x14ac:dyDescent="0.25">
      <c r="B19" s="91">
        <v>13</v>
      </c>
      <c r="C19" s="92" t="s">
        <v>122</v>
      </c>
      <c r="D19" s="93">
        <v>5137</v>
      </c>
      <c r="E19" s="93">
        <v>1281</v>
      </c>
      <c r="F19" s="93">
        <v>1220</v>
      </c>
      <c r="G19" s="93">
        <v>2501</v>
      </c>
      <c r="H19" s="97">
        <f t="shared" si="0"/>
        <v>48.686003503990655</v>
      </c>
    </row>
    <row r="20" spans="2:8" ht="17.25" customHeight="1" x14ac:dyDescent="0.25">
      <c r="B20" s="91">
        <v>14</v>
      </c>
      <c r="C20" s="92" t="s">
        <v>129</v>
      </c>
      <c r="D20" s="93">
        <v>2822</v>
      </c>
      <c r="E20" s="93">
        <v>614</v>
      </c>
      <c r="F20" s="93">
        <v>600</v>
      </c>
      <c r="G20" s="93">
        <v>1214</v>
      </c>
      <c r="H20" s="97">
        <f t="shared" si="0"/>
        <v>43.019135364989367</v>
      </c>
    </row>
    <row r="21" spans="2:8" ht="17.25" customHeight="1" x14ac:dyDescent="0.25">
      <c r="B21" s="91">
        <v>15</v>
      </c>
      <c r="C21" s="92" t="s">
        <v>135</v>
      </c>
      <c r="D21" s="93">
        <v>2320</v>
      </c>
      <c r="E21" s="93">
        <v>518</v>
      </c>
      <c r="F21" s="93">
        <v>507</v>
      </c>
      <c r="G21" s="93">
        <v>1025</v>
      </c>
      <c r="H21" s="97">
        <f t="shared" si="0"/>
        <v>44.181034482758619</v>
      </c>
    </row>
    <row r="22" spans="2:8" ht="17.25" customHeight="1" x14ac:dyDescent="0.25">
      <c r="B22" s="91">
        <v>16</v>
      </c>
      <c r="C22" s="92" t="s">
        <v>139</v>
      </c>
      <c r="D22" s="93">
        <v>4298</v>
      </c>
      <c r="E22" s="93">
        <v>855</v>
      </c>
      <c r="F22" s="93">
        <v>852</v>
      </c>
      <c r="G22" s="93">
        <v>1707</v>
      </c>
      <c r="H22" s="97">
        <f t="shared" si="0"/>
        <v>39.716147045137276</v>
      </c>
    </row>
    <row r="23" spans="2:8" ht="17.25" customHeight="1" x14ac:dyDescent="0.25">
      <c r="B23" s="91">
        <v>17</v>
      </c>
      <c r="C23" s="92" t="s">
        <v>149</v>
      </c>
      <c r="D23" s="93">
        <v>2063</v>
      </c>
      <c r="E23" s="93">
        <v>523</v>
      </c>
      <c r="F23" s="93">
        <v>490</v>
      </c>
      <c r="G23" s="93">
        <v>1013</v>
      </c>
      <c r="H23" s="97">
        <f t="shared" si="0"/>
        <v>49.103247697527877</v>
      </c>
    </row>
    <row r="24" spans="2:8" ht="17.25" customHeight="1" x14ac:dyDescent="0.25">
      <c r="B24" s="91">
        <v>18</v>
      </c>
      <c r="C24" s="92" t="s">
        <v>156</v>
      </c>
      <c r="D24" s="93">
        <v>3451</v>
      </c>
      <c r="E24" s="93">
        <v>804</v>
      </c>
      <c r="F24" s="93">
        <v>717</v>
      </c>
      <c r="G24" s="93">
        <v>1521</v>
      </c>
      <c r="H24" s="97">
        <f t="shared" si="0"/>
        <v>44.074181396696609</v>
      </c>
    </row>
    <row r="25" spans="2:8" ht="17.25" customHeight="1" x14ac:dyDescent="0.25">
      <c r="B25" s="91">
        <v>19</v>
      </c>
      <c r="C25" s="92" t="s">
        <v>169</v>
      </c>
      <c r="D25" s="93">
        <v>3997</v>
      </c>
      <c r="E25" s="93">
        <v>981</v>
      </c>
      <c r="F25" s="93">
        <v>894</v>
      </c>
      <c r="G25" s="93">
        <v>1875</v>
      </c>
      <c r="H25" s="97">
        <f t="shared" si="0"/>
        <v>46.91018263697773</v>
      </c>
    </row>
    <row r="26" spans="2:8" ht="17.25" customHeight="1" x14ac:dyDescent="0.25">
      <c r="B26" s="91">
        <v>20</v>
      </c>
      <c r="C26" s="92" t="s">
        <v>174</v>
      </c>
      <c r="D26" s="93">
        <v>3351</v>
      </c>
      <c r="E26" s="93">
        <v>820</v>
      </c>
      <c r="F26" s="93">
        <v>771</v>
      </c>
      <c r="G26" s="93">
        <v>1591</v>
      </c>
      <c r="H26" s="97">
        <f t="shared" si="0"/>
        <v>47.478364667263499</v>
      </c>
    </row>
    <row r="27" spans="2:8" ht="17.25" customHeight="1" x14ac:dyDescent="0.25">
      <c r="B27" s="91">
        <v>21</v>
      </c>
      <c r="C27" s="92" t="s">
        <v>178</v>
      </c>
      <c r="D27" s="93">
        <v>3803</v>
      </c>
      <c r="E27" s="93">
        <v>981</v>
      </c>
      <c r="F27" s="93">
        <v>972</v>
      </c>
      <c r="G27" s="93">
        <v>1953</v>
      </c>
      <c r="H27" s="97">
        <f t="shared" si="0"/>
        <v>51.354194057323163</v>
      </c>
    </row>
    <row r="28" spans="2:8" ht="17.25" customHeight="1" x14ac:dyDescent="0.25">
      <c r="B28" s="91">
        <v>22</v>
      </c>
      <c r="C28" s="92" t="s">
        <v>185</v>
      </c>
      <c r="D28" s="93">
        <v>2443</v>
      </c>
      <c r="E28" s="93">
        <v>620</v>
      </c>
      <c r="F28" s="93">
        <v>596</v>
      </c>
      <c r="G28" s="93">
        <v>1216</v>
      </c>
      <c r="H28" s="97">
        <f t="shared" si="0"/>
        <v>49.774866966844044</v>
      </c>
    </row>
    <row r="29" spans="2:8" ht="17.25" customHeight="1" x14ac:dyDescent="0.25">
      <c r="B29" s="91">
        <v>23</v>
      </c>
      <c r="C29" s="92" t="s">
        <v>190</v>
      </c>
      <c r="D29" s="93">
        <v>2905</v>
      </c>
      <c r="E29" s="93">
        <v>731</v>
      </c>
      <c r="F29" s="93">
        <v>660</v>
      </c>
      <c r="G29" s="93">
        <v>1391</v>
      </c>
      <c r="H29" s="97">
        <f t="shared" si="0"/>
        <v>47.882960413080895</v>
      </c>
    </row>
    <row r="30" spans="2:8" ht="17.25" customHeight="1" x14ac:dyDescent="0.25">
      <c r="B30" s="91">
        <v>24</v>
      </c>
      <c r="C30" s="92" t="s">
        <v>205</v>
      </c>
      <c r="D30" s="93">
        <v>1238</v>
      </c>
      <c r="E30" s="93">
        <v>279</v>
      </c>
      <c r="F30" s="93">
        <v>299</v>
      </c>
      <c r="G30" s="93">
        <v>578</v>
      </c>
      <c r="H30" s="97">
        <f t="shared" si="0"/>
        <v>46.688206785137318</v>
      </c>
    </row>
    <row r="31" spans="2:8" ht="15.75" x14ac:dyDescent="0.25">
      <c r="B31" s="191" t="s">
        <v>220</v>
      </c>
      <c r="C31" s="205"/>
      <c r="D31" s="149">
        <f>SUM(D7:D30)</f>
        <v>113159</v>
      </c>
      <c r="E31" s="149">
        <f>SUM(E7:E30)</f>
        <v>28454</v>
      </c>
      <c r="F31" s="149">
        <f>SUM(F7:F30)</f>
        <v>27064</v>
      </c>
      <c r="G31" s="150">
        <f>SUM(G7:G30)</f>
        <v>55518</v>
      </c>
      <c r="H31" s="155">
        <f>G31/D31*100</f>
        <v>49.061939395010562</v>
      </c>
    </row>
    <row r="32" spans="2:8" ht="15.75" x14ac:dyDescent="0.25">
      <c r="B32" s="99" t="s">
        <v>378</v>
      </c>
      <c r="C32" s="96"/>
      <c r="D32" s="90"/>
      <c r="E32" s="90"/>
      <c r="F32" s="90"/>
      <c r="G32" s="90"/>
      <c r="H32" s="90"/>
    </row>
  </sheetData>
  <mergeCells count="3">
    <mergeCell ref="B2:H2"/>
    <mergeCell ref="B3:H3"/>
    <mergeCell ref="B31:C3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35</vt:i4>
      </vt:variant>
      <vt:variant>
        <vt:lpstr>Named Ranges</vt:lpstr>
      </vt:variant>
      <vt:variant>
        <vt:i4>34</vt:i4>
      </vt:variant>
    </vt:vector>
  </HeadingPairs>
  <TitlesOfParts>
    <vt:vector size="69" baseType="lpstr">
      <vt:lpstr>KECAMATAN</vt:lpstr>
      <vt:lpstr>JANGKAT(1)</vt:lpstr>
      <vt:lpstr>BANGKO(2)</vt:lpstr>
      <vt:lpstr>MUARA SIAU(3)</vt:lpstr>
      <vt:lpstr>SUNGAI MANAU(4)</vt:lpstr>
      <vt:lpstr>TABIR(5)</vt:lpstr>
      <vt:lpstr>PAMENANG(6)</vt:lpstr>
      <vt:lpstr>TABIR ULU(7)</vt:lpstr>
      <vt:lpstr>TABIR SELATAN(8)</vt:lpstr>
      <vt:lpstr>LEMBAH MASURAI(9)</vt:lpstr>
      <vt:lpstr>BANGKO BARAT(10)</vt:lpstr>
      <vt:lpstr>NALO TANTAN(11)</vt:lpstr>
      <vt:lpstr>BATANG MASUMAI(12)</vt:lpstr>
      <vt:lpstr>PAMENANG BARAT(13)</vt:lpstr>
      <vt:lpstr>TABIR ILIR(14)</vt:lpstr>
      <vt:lpstr>TABIR TIMUR(15)</vt:lpstr>
      <vt:lpstr>RENAH PEMBARAP(16)</vt:lpstr>
      <vt:lpstr>PANGKALAN JAMBU(17)</vt:lpstr>
      <vt:lpstr>JANGKAT TIMUR(18)</vt:lpstr>
      <vt:lpstr>RENAH PAMENANG(19)</vt:lpstr>
      <vt:lpstr>PAMENANG SELATAN(20)</vt:lpstr>
      <vt:lpstr>MARGO TABIR(21)</vt:lpstr>
      <vt:lpstr>TABIR LINTAS(22)</vt:lpstr>
      <vt:lpstr>TABIR BARAT(23)</vt:lpstr>
      <vt:lpstr>TIANG PUMPUNG(24)</vt:lpstr>
      <vt:lpstr>STATUS PERKAWINAN</vt:lpstr>
      <vt:lpstr>JENJANG PENDIDIKAN</vt:lpstr>
      <vt:lpstr>KELOMPOK UMUR</vt:lpstr>
      <vt:lpstr>PEREKAMAN</vt:lpstr>
      <vt:lpstr>KEPADATAN PENDUDUK</vt:lpstr>
      <vt:lpstr>PENYEBARAN PENDUDUK</vt:lpstr>
      <vt:lpstr>AGAMA</vt:lpstr>
      <vt:lpstr>USIA MUDA PRODUKTIF TUA</vt:lpstr>
      <vt:lpstr>AKTA KELAHIRAN</vt:lpstr>
      <vt:lpstr>KIA</vt:lpstr>
      <vt:lpstr>AGAMA!Print_Area</vt:lpstr>
      <vt:lpstr>'AKTA KELAHIRAN'!Print_Area</vt:lpstr>
      <vt:lpstr>'BANGKO BARAT(10)'!Print_Area</vt:lpstr>
      <vt:lpstr>'BANGKO(2)'!Print_Area</vt:lpstr>
      <vt:lpstr>'BATANG MASUMAI(12)'!Print_Area</vt:lpstr>
      <vt:lpstr>'JANGKAT TIMUR(18)'!Print_Area</vt:lpstr>
      <vt:lpstr>'JANGKAT(1)'!Print_Area</vt:lpstr>
      <vt:lpstr>'JENJANG PENDIDIKAN'!Print_Area</vt:lpstr>
      <vt:lpstr>KECAMATAN!Print_Area</vt:lpstr>
      <vt:lpstr>'KELOMPOK UMUR'!Print_Area</vt:lpstr>
      <vt:lpstr>'KEPADATAN PENDUDUK'!Print_Area</vt:lpstr>
      <vt:lpstr>'LEMBAH MASURAI(9)'!Print_Area</vt:lpstr>
      <vt:lpstr>'MARGO TABIR(21)'!Print_Area</vt:lpstr>
      <vt:lpstr>'MUARA SIAU(3)'!Print_Area</vt:lpstr>
      <vt:lpstr>'NALO TANTAN(11)'!Print_Area</vt:lpstr>
      <vt:lpstr>'PAMENANG BARAT(13)'!Print_Area</vt:lpstr>
      <vt:lpstr>'PAMENANG SELATAN(20)'!Print_Area</vt:lpstr>
      <vt:lpstr>'PAMENANG(6)'!Print_Area</vt:lpstr>
      <vt:lpstr>'PANGKALAN JAMBU(17)'!Print_Area</vt:lpstr>
      <vt:lpstr>'PENYEBARAN PENDUDUK'!Print_Area</vt:lpstr>
      <vt:lpstr>PEREKAMAN!Print_Area</vt:lpstr>
      <vt:lpstr>'RENAH PAMENANG(19)'!Print_Area</vt:lpstr>
      <vt:lpstr>'RENAH PEMBARAP(16)'!Print_Area</vt:lpstr>
      <vt:lpstr>'STATUS PERKAWINAN'!Print_Area</vt:lpstr>
      <vt:lpstr>'SUNGAI MANAU(4)'!Print_Area</vt:lpstr>
      <vt:lpstr>'TABIR BARAT(23)'!Print_Area</vt:lpstr>
      <vt:lpstr>'TABIR ILIR(14)'!Print_Area</vt:lpstr>
      <vt:lpstr>'TABIR LINTAS(22)'!Print_Area</vt:lpstr>
      <vt:lpstr>'TABIR SELATAN(8)'!Print_Area</vt:lpstr>
      <vt:lpstr>'TABIR TIMUR(15)'!Print_Area</vt:lpstr>
      <vt:lpstr>'TABIR ULU(7)'!Print_Area</vt:lpstr>
      <vt:lpstr>'TABIR(5)'!Print_Area</vt:lpstr>
      <vt:lpstr>'TIANG PUMPUNG(24)'!Print_Area</vt:lpstr>
      <vt:lpstr>'USIA MUDA PRODUKTIF TUA'!Print_Area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WIN-PP8HS9MHDTK\Administrator</dc:creator>
  <cp:lastModifiedBy>ADB ABAL ABAL</cp:lastModifiedBy>
  <cp:lastPrinted>2025-02-24T02:36:00Z</cp:lastPrinted>
  <dcterms:created xsi:type="dcterms:W3CDTF">2022-07-27T08:27:17Z</dcterms:created>
  <dcterms:modified xsi:type="dcterms:W3CDTF">2025-08-12T11:53:03Z</dcterms:modified>
</cp:coreProperties>
</file>